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anpal.chatta\Desktop\WE CAN FINANCE\"/>
    </mc:Choice>
  </mc:AlternateContent>
  <bookViews>
    <workbookView xWindow="-120" yWindow="-120" windowWidth="20736" windowHeight="11160"/>
  </bookViews>
  <sheets>
    <sheet name="Summary - scenario key" sheetId="23" r:id="rId1"/>
    <sheet name="Summary" sheetId="19" r:id="rId2"/>
    <sheet name="Base" sheetId="2" r:id="rId3"/>
    <sheet name="+1% inflation" sheetId="5" r:id="rId4"/>
    <sheet name="-1% inflation" sheetId="6" r:id="rId5"/>
    <sheet name="+0.5% inflation wedge" sheetId="7" r:id="rId6"/>
    <sheet name="-0.5% inflation wedge" sheetId="8" r:id="rId7"/>
    <sheet name="10% totex overspend" sheetId="11" r:id="rId8"/>
    <sheet name="10% totex underspend" sheetId="12" r:id="rId9"/>
    <sheet name="+2% RoRE" sheetId="13" r:id="rId10"/>
    <sheet name="-2% RoRE" sheetId="14" r:id="rId11"/>
    <sheet name="inc UM &amp; competable spend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19" l="1"/>
  <c r="K18" i="19"/>
  <c r="J18" i="19"/>
  <c r="I18" i="19"/>
  <c r="H18" i="19"/>
  <c r="G18" i="19"/>
  <c r="F18" i="19"/>
  <c r="E18" i="19"/>
  <c r="D18" i="19"/>
  <c r="C18" i="19"/>
  <c r="L16" i="19" l="1"/>
  <c r="L20" i="19"/>
  <c r="J16" i="19"/>
  <c r="K16" i="19"/>
  <c r="J20" i="19"/>
  <c r="K20" i="19"/>
  <c r="H16" i="19"/>
  <c r="I16" i="19"/>
  <c r="H20" i="19"/>
  <c r="I20" i="19"/>
  <c r="F16" i="19"/>
  <c r="G16" i="19"/>
  <c r="F20" i="19"/>
  <c r="G20" i="19"/>
  <c r="D16" i="19"/>
  <c r="E16" i="19"/>
  <c r="D20" i="19"/>
  <c r="E20" i="19"/>
  <c r="C16" i="19"/>
  <c r="C20" i="19"/>
  <c r="L21" i="19" l="1"/>
  <c r="L5" i="19"/>
  <c r="L10" i="19"/>
  <c r="L4" i="19"/>
  <c r="L6" i="19"/>
  <c r="L12" i="19"/>
  <c r="L14" i="19"/>
  <c r="L7" i="19"/>
  <c r="J10" i="19"/>
  <c r="K10" i="19"/>
  <c r="J6" i="19"/>
  <c r="K6" i="19"/>
  <c r="J21" i="19"/>
  <c r="K21" i="19"/>
  <c r="J5" i="19"/>
  <c r="K5" i="19"/>
  <c r="J4" i="19"/>
  <c r="K4" i="19"/>
  <c r="J12" i="19"/>
  <c r="K12" i="19"/>
  <c r="J14" i="19"/>
  <c r="K14" i="19"/>
  <c r="J7" i="19"/>
  <c r="K7" i="19"/>
  <c r="H10" i="19"/>
  <c r="I10" i="19"/>
  <c r="H4" i="19"/>
  <c r="I4" i="19"/>
  <c r="H12" i="19"/>
  <c r="I12" i="19"/>
  <c r="H21" i="19"/>
  <c r="I21" i="19"/>
  <c r="H6" i="19"/>
  <c r="I6" i="19"/>
  <c r="H5" i="19"/>
  <c r="I5" i="19"/>
  <c r="H14" i="19"/>
  <c r="I14" i="19"/>
  <c r="H7" i="19"/>
  <c r="I7" i="19"/>
  <c r="F5" i="19"/>
  <c r="G5" i="19"/>
  <c r="F21" i="19"/>
  <c r="G21" i="19"/>
  <c r="F10" i="19"/>
  <c r="G10" i="19"/>
  <c r="F4" i="19"/>
  <c r="G4" i="19"/>
  <c r="F6" i="19"/>
  <c r="G6" i="19"/>
  <c r="F12" i="19"/>
  <c r="G12" i="19"/>
  <c r="F14" i="19"/>
  <c r="G14" i="19"/>
  <c r="F7" i="19"/>
  <c r="G7" i="19"/>
  <c r="D5" i="19"/>
  <c r="E5" i="19"/>
  <c r="D21" i="19"/>
  <c r="E21" i="19"/>
  <c r="D10" i="19"/>
  <c r="E10" i="19"/>
  <c r="D4" i="19"/>
  <c r="E4" i="19"/>
  <c r="D6" i="19"/>
  <c r="E6" i="19"/>
  <c r="D12" i="19"/>
  <c r="E12" i="19"/>
  <c r="D14" i="19"/>
  <c r="E14" i="19"/>
  <c r="D7" i="19"/>
  <c r="E7" i="19"/>
  <c r="C7" i="19"/>
  <c r="C10" i="19"/>
  <c r="C4" i="19"/>
  <c r="C6" i="19"/>
  <c r="C12" i="19"/>
  <c r="C21" i="19"/>
  <c r="C14" i="19"/>
  <c r="C5" i="19"/>
  <c r="L9" i="19" l="1"/>
  <c r="L19" i="19"/>
  <c r="L17" i="19"/>
  <c r="J9" i="19"/>
  <c r="K9" i="19"/>
  <c r="J19" i="19"/>
  <c r="K19" i="19"/>
  <c r="J17" i="19"/>
  <c r="K17" i="19"/>
  <c r="H9" i="19"/>
  <c r="I9" i="19"/>
  <c r="H17" i="19"/>
  <c r="I17" i="19"/>
  <c r="H19" i="19"/>
  <c r="I19" i="19"/>
  <c r="F19" i="19"/>
  <c r="G19" i="19"/>
  <c r="F9" i="19"/>
  <c r="G9" i="19"/>
  <c r="F17" i="19"/>
  <c r="G17" i="19"/>
  <c r="D9" i="19"/>
  <c r="E9" i="19"/>
  <c r="D17" i="19"/>
  <c r="E17" i="19"/>
  <c r="D19" i="19"/>
  <c r="E19" i="19"/>
  <c r="C9" i="19"/>
  <c r="C17" i="19"/>
  <c r="C19" i="19"/>
</calcChain>
</file>

<file path=xl/sharedStrings.xml><?xml version="1.0" encoding="utf-8"?>
<sst xmlns="http://schemas.openxmlformats.org/spreadsheetml/2006/main" count="272" uniqueCount="36">
  <si>
    <t>FY22</t>
  </si>
  <si>
    <t>F23</t>
  </si>
  <si>
    <t>FY24</t>
  </si>
  <si>
    <t>FY25</t>
  </si>
  <si>
    <t>FY26</t>
  </si>
  <si>
    <t>Interest Cover ratios</t>
  </si>
  <si>
    <t>Net Debt ratios</t>
  </si>
  <si>
    <t>Gearing ratios</t>
  </si>
  <si>
    <t>FFO interest cover ratio (including accretions)</t>
  </si>
  <si>
    <t>FFO interest cover ratio (cash interest only)</t>
  </si>
  <si>
    <t>FFO / Net Debt</t>
  </si>
  <si>
    <t>RCF / Net Debt</t>
  </si>
  <si>
    <t>Net Debt / Total closing RAV</t>
  </si>
  <si>
    <t>RCF / Capex</t>
  </si>
  <si>
    <t>Equity ratios</t>
  </si>
  <si>
    <t>Regulated equity / EBITDA</t>
  </si>
  <si>
    <t>Dividend cover ratio</t>
  </si>
  <si>
    <t>Dividend/RegEquity</t>
  </si>
  <si>
    <t>Net debt / EBITDA</t>
  </si>
  <si>
    <t>T2 average</t>
  </si>
  <si>
    <t>Adjusted interest cover ratio</t>
  </si>
  <si>
    <t>Scenario</t>
  </si>
  <si>
    <t>Description</t>
  </si>
  <si>
    <t xml:space="preserve">1% increase in CPIH inflation </t>
  </si>
  <si>
    <t xml:space="preserve">1% decrease in CPIH inflation </t>
  </si>
  <si>
    <t>0.5% increase in RPI-CPIH inflation wedge</t>
  </si>
  <si>
    <t>0.5% decrease in RPI-CPIH inflation wedge</t>
  </si>
  <si>
    <t>10% totex overspend</t>
  </si>
  <si>
    <t>10% totex underspend</t>
  </si>
  <si>
    <t>+2% RoRE performance based on ODIs</t>
  </si>
  <si>
    <t>-2% RoRE performance based on ODIs</t>
  </si>
  <si>
    <t>include impact of UM &amp; competable spend</t>
  </si>
  <si>
    <t>Base case based on Ofgem's package including 5% dividend yield excluding incentives performance</t>
  </si>
  <si>
    <t>EBITDA / RAV</t>
  </si>
  <si>
    <t>PAT / Regulated equity (RoRE)</t>
  </si>
  <si>
    <t>Nominal PMICR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</si>
</sst>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48C"/>
        <bgColor indexed="64"/>
      </patternFill>
    </fill>
  </fills>
  <borders count="16">
    <border>
      <left/>
      <right/>
      <top/>
      <bottom/>
      <diagonal/>
    </border>
    <border>
      <left style="thin">
        <color rgb="FF00148C"/>
      </left>
      <right style="thin">
        <color rgb="FF00148C"/>
      </right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/>
      <diagonal/>
    </border>
    <border>
      <left/>
      <right style="thin">
        <color rgb="FF00148C"/>
      </right>
      <top style="thin">
        <color rgb="FF00148C"/>
      </top>
      <bottom/>
      <diagonal/>
    </border>
    <border>
      <left/>
      <right style="thin">
        <color rgb="FF00148C"/>
      </right>
      <top/>
      <bottom/>
      <diagonal/>
    </border>
    <border>
      <left/>
      <right/>
      <top/>
      <bottom style="thin">
        <color rgb="FF00148C"/>
      </bottom>
      <diagonal/>
    </border>
    <border>
      <left/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 style="thin">
        <color rgb="FF00148C"/>
      </right>
      <top style="thin">
        <color rgb="FF00148C"/>
      </top>
      <bottom/>
      <diagonal/>
    </border>
    <border>
      <left style="thin">
        <color rgb="FF00148C"/>
      </left>
      <right style="thin">
        <color rgb="FF00148C"/>
      </right>
      <top/>
      <bottom/>
      <diagonal/>
    </border>
    <border>
      <left style="thin">
        <color rgb="FF00148C"/>
      </left>
      <right style="thin">
        <color rgb="FF00148C"/>
      </right>
      <top/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 style="thin">
        <color rgb="FF00148C"/>
      </bottom>
      <diagonal/>
    </border>
    <border>
      <left/>
      <right/>
      <top style="thin">
        <color rgb="FF00148C"/>
      </top>
      <bottom style="thin">
        <color rgb="FF00148C"/>
      </bottom>
      <diagonal/>
    </border>
    <border>
      <left/>
      <right style="thin">
        <color rgb="FF00148C"/>
      </right>
      <top style="thin">
        <color rgb="FF00148C"/>
      </top>
      <bottom style="thin">
        <color rgb="FF00148C"/>
      </bottom>
      <diagonal/>
    </border>
    <border>
      <left style="thin">
        <color rgb="FF00148C"/>
      </left>
      <right/>
      <top style="thin">
        <color rgb="FF00148C"/>
      </top>
      <bottom/>
      <diagonal/>
    </border>
    <border>
      <left style="thin">
        <color rgb="FF00148C"/>
      </left>
      <right/>
      <top/>
      <bottom/>
      <diagonal/>
    </border>
    <border>
      <left style="thin">
        <color rgb="FF00148C"/>
      </left>
      <right/>
      <top/>
      <bottom style="thin">
        <color rgb="FF00148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8" xfId="0" applyFont="1" applyBorder="1"/>
    <xf numFmtId="0" fontId="3" fillId="0" borderId="8" xfId="0" applyFont="1" applyBorder="1"/>
    <xf numFmtId="0" fontId="2" fillId="0" borderId="9" xfId="0" applyFont="1" applyBorder="1"/>
    <xf numFmtId="164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0" borderId="14" xfId="0" applyFont="1" applyBorder="1"/>
    <xf numFmtId="164" fontId="2" fillId="0" borderId="4" xfId="0" applyNumberFormat="1" applyFont="1" applyBorder="1"/>
    <xf numFmtId="0" fontId="1" fillId="2" borderId="1" xfId="0" applyFont="1" applyFill="1" applyBorder="1"/>
    <xf numFmtId="0" fontId="1" fillId="2" borderId="10" xfId="0" applyFont="1" applyFill="1" applyBorder="1" applyAlignment="1">
      <alignment horizontal="center"/>
    </xf>
    <xf numFmtId="0" fontId="2" fillId="0" borderId="13" xfId="0" applyFont="1" applyBorder="1"/>
    <xf numFmtId="2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4" xfId="0" applyNumberFormat="1" applyFont="1" applyBorder="1"/>
    <xf numFmtId="10" fontId="2" fillId="0" borderId="1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2" fontId="2" fillId="0" borderId="6" xfId="0" applyNumberFormat="1" applyFont="1" applyBorder="1" applyAlignment="1">
      <alignment horizontal="left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0" fontId="2" fillId="0" borderId="14" xfId="1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0" fontId="2" fillId="0" borderId="4" xfId="1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1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showGridLines="0" tabSelected="1" workbookViewId="0">
      <selection activeCell="C17" sqref="C17"/>
    </sheetView>
  </sheetViews>
  <sheetFormatPr defaultColWidth="9.109375" defaultRowHeight="13.8" x14ac:dyDescent="0.25"/>
  <cols>
    <col min="1" max="1" width="9.109375" style="3"/>
    <col min="2" max="2" width="16.88671875" style="3" customWidth="1"/>
    <col min="3" max="3" width="96.88671875" style="3" bestFit="1" customWidth="1"/>
    <col min="4" max="16384" width="9.109375" style="3"/>
  </cols>
  <sheetData>
    <row r="2" spans="2:3" ht="25.5" customHeight="1" x14ac:dyDescent="0.25">
      <c r="B2" s="35" t="s">
        <v>21</v>
      </c>
      <c r="C2" s="36" t="s">
        <v>22</v>
      </c>
    </row>
    <row r="3" spans="2:3" ht="15.75" customHeight="1" x14ac:dyDescent="0.25">
      <c r="B3" s="32">
        <v>1</v>
      </c>
      <c r="C3" s="29" t="s">
        <v>32</v>
      </c>
    </row>
    <row r="4" spans="2:3" ht="15.75" customHeight="1" x14ac:dyDescent="0.25">
      <c r="B4" s="32">
        <v>2</v>
      </c>
      <c r="C4" s="30" t="s">
        <v>23</v>
      </c>
    </row>
    <row r="5" spans="2:3" ht="15.75" customHeight="1" x14ac:dyDescent="0.25">
      <c r="B5" s="32">
        <v>3</v>
      </c>
      <c r="C5" s="30" t="s">
        <v>24</v>
      </c>
    </row>
    <row r="6" spans="2:3" ht="15.75" customHeight="1" x14ac:dyDescent="0.25">
      <c r="B6" s="32">
        <v>4</v>
      </c>
      <c r="C6" s="30" t="s">
        <v>25</v>
      </c>
    </row>
    <row r="7" spans="2:3" ht="15.75" customHeight="1" x14ac:dyDescent="0.25">
      <c r="B7" s="32">
        <v>5</v>
      </c>
      <c r="C7" s="30" t="s">
        <v>26</v>
      </c>
    </row>
    <row r="8" spans="2:3" ht="15.75" customHeight="1" x14ac:dyDescent="0.25">
      <c r="B8" s="32">
        <v>6</v>
      </c>
      <c r="C8" s="31" t="s">
        <v>27</v>
      </c>
    </row>
    <row r="9" spans="2:3" ht="15.75" customHeight="1" x14ac:dyDescent="0.25">
      <c r="B9" s="32">
        <v>7</v>
      </c>
      <c r="C9" s="31" t="s">
        <v>28</v>
      </c>
    </row>
    <row r="10" spans="2:3" ht="15.75" customHeight="1" x14ac:dyDescent="0.25">
      <c r="B10" s="32">
        <v>8</v>
      </c>
      <c r="C10" s="30" t="s">
        <v>29</v>
      </c>
    </row>
    <row r="11" spans="2:3" ht="15.75" customHeight="1" x14ac:dyDescent="0.25">
      <c r="B11" s="32">
        <v>9</v>
      </c>
      <c r="C11" s="30" t="s">
        <v>30</v>
      </c>
    </row>
    <row r="12" spans="2:3" ht="15.75" customHeight="1" x14ac:dyDescent="0.25">
      <c r="B12" s="33">
        <v>10</v>
      </c>
      <c r="C12" s="34" t="s">
        <v>31</v>
      </c>
    </row>
    <row r="13" spans="2:3" x14ac:dyDescent="0.25">
      <c r="C13" s="2"/>
    </row>
    <row r="14" spans="2:3" x14ac:dyDescent="0.25">
      <c r="C14" s="1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2.5462854417085183</v>
      </c>
      <c r="D4" s="2">
        <v>2.3821783752500325</v>
      </c>
      <c r="E4" s="2">
        <v>3.1004428183790362</v>
      </c>
      <c r="F4" s="2">
        <v>3.0671582535292568</v>
      </c>
      <c r="G4" s="7">
        <v>3.1222244169969122</v>
      </c>
    </row>
    <row r="5" spans="2:7" x14ac:dyDescent="0.25">
      <c r="B5" s="13" t="s">
        <v>9</v>
      </c>
      <c r="C5" s="25">
        <v>3.6754675699257127</v>
      </c>
      <c r="D5" s="2">
        <v>3.3688971335774096</v>
      </c>
      <c r="E5" s="2">
        <v>4.200683000171801</v>
      </c>
      <c r="F5" s="2">
        <v>4.1041605742818241</v>
      </c>
      <c r="G5" s="7">
        <v>4.1626246574862993</v>
      </c>
    </row>
    <row r="6" spans="2:7" x14ac:dyDescent="0.25">
      <c r="B6" s="13" t="s">
        <v>20</v>
      </c>
      <c r="C6" s="25">
        <v>1.6800766567623375</v>
      </c>
      <c r="D6" s="2">
        <v>1.2315521388668023</v>
      </c>
      <c r="E6" s="2">
        <v>2.0310713497367541</v>
      </c>
      <c r="F6" s="2">
        <v>1.9595244337554669</v>
      </c>
      <c r="G6" s="7">
        <v>1.982369571466845</v>
      </c>
    </row>
    <row r="7" spans="2:7" x14ac:dyDescent="0.25">
      <c r="B7" s="13" t="s">
        <v>35</v>
      </c>
      <c r="C7" s="25">
        <v>1.8194989143851348</v>
      </c>
      <c r="D7" s="2">
        <v>1.5917056215458174</v>
      </c>
      <c r="E7" s="2">
        <v>2.2689847376726249</v>
      </c>
      <c r="F7" s="2">
        <v>2.2365356040268058</v>
      </c>
      <c r="G7" s="7">
        <v>2.272723625581945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7.3022619620317489E-2</v>
      </c>
      <c r="D9" s="17">
        <v>5.7203060855403692E-2</v>
      </c>
      <c r="E9" s="17">
        <v>8.0942068188529503E-2</v>
      </c>
      <c r="F9" s="17">
        <v>7.9644934304244352E-2</v>
      </c>
      <c r="G9" s="41">
        <v>8.0607386844856063E-2</v>
      </c>
    </row>
    <row r="10" spans="2:7" x14ac:dyDescent="0.25">
      <c r="B10" s="13" t="s">
        <v>11</v>
      </c>
      <c r="C10" s="40">
        <v>3.8633098094663483E-2</v>
      </c>
      <c r="D10" s="17">
        <v>2.5051821891628679E-2</v>
      </c>
      <c r="E10" s="17">
        <v>4.8408249681327009E-2</v>
      </c>
      <c r="F10" s="17">
        <v>4.8009624597587626E-2</v>
      </c>
      <c r="G10" s="41">
        <v>4.9034973225665794E-2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0.60302763057312669</v>
      </c>
      <c r="D12" s="4">
        <v>0.62206000902590775</v>
      </c>
      <c r="E12" s="4">
        <v>0.62861490109423168</v>
      </c>
      <c r="F12" s="4">
        <v>0.63220496924016489</v>
      </c>
      <c r="G12" s="9">
        <v>0.63346439842165425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0.65952416376750556</v>
      </c>
      <c r="D14" s="2">
        <v>0.35999693373281005</v>
      </c>
      <c r="E14" s="2">
        <v>0.56212737141101576</v>
      </c>
      <c r="F14" s="2">
        <v>0.63081399572868135</v>
      </c>
      <c r="G14" s="7">
        <v>0.69341316803285669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8.1923826725643707</v>
      </c>
      <c r="D16" s="2">
        <v>9.8335530060942791</v>
      </c>
      <c r="E16" s="2">
        <v>7.9266781894640133</v>
      </c>
      <c r="F16" s="2">
        <v>8.0818830394342331</v>
      </c>
      <c r="G16" s="7">
        <v>8.0937463584708471</v>
      </c>
    </row>
    <row r="17" spans="2:7" x14ac:dyDescent="0.25">
      <c r="B17" s="13" t="s">
        <v>15</v>
      </c>
      <c r="C17" s="25">
        <v>5.3930357348445979</v>
      </c>
      <c r="D17" s="2">
        <v>5.9744926219999845</v>
      </c>
      <c r="E17" s="2">
        <v>4.6830741019086908</v>
      </c>
      <c r="F17" s="2">
        <v>4.7017606088396704</v>
      </c>
      <c r="G17" s="7">
        <v>4.6832090294519793</v>
      </c>
    </row>
    <row r="18" spans="2:7" x14ac:dyDescent="0.25">
      <c r="B18" s="13" t="s">
        <v>33</v>
      </c>
      <c r="C18" s="37">
        <v>7.3608332847123661E-2</v>
      </c>
      <c r="D18" s="38">
        <v>6.3258926721642753E-2</v>
      </c>
      <c r="E18" s="38">
        <v>7.930369898575855E-2</v>
      </c>
      <c r="F18" s="38">
        <v>7.8224958979908971E-2</v>
      </c>
      <c r="G18" s="39">
        <v>7.8265906832955756E-2</v>
      </c>
    </row>
    <row r="19" spans="2:7" x14ac:dyDescent="0.25">
      <c r="B19" s="13" t="s">
        <v>34</v>
      </c>
      <c r="C19" s="37">
        <v>3.7614714669911238E-2</v>
      </c>
      <c r="D19" s="38">
        <v>1.2780204877279782E-2</v>
      </c>
      <c r="E19" s="38">
        <v>5.4443978528462507E-2</v>
      </c>
      <c r="F19" s="38">
        <v>5.5520012251725114E-2</v>
      </c>
      <c r="G19" s="39">
        <v>5.675514311961477E-2</v>
      </c>
    </row>
    <row r="20" spans="2:7" x14ac:dyDescent="0.25">
      <c r="B20" s="13" t="s">
        <v>16</v>
      </c>
      <c r="C20" s="25">
        <v>0.72</v>
      </c>
      <c r="D20" s="2">
        <v>0.24</v>
      </c>
      <c r="E20" s="2">
        <v>0.99</v>
      </c>
      <c r="F20" s="2">
        <v>1.02</v>
      </c>
      <c r="G20" s="7">
        <v>1.04</v>
      </c>
    </row>
    <row r="21" spans="2:7" x14ac:dyDescent="0.25">
      <c r="B21" s="15" t="s">
        <v>17</v>
      </c>
      <c r="C21" s="28">
        <v>5.2239987664881561E-2</v>
      </c>
      <c r="D21" s="10">
        <v>5.2918453928234861E-2</v>
      </c>
      <c r="E21" s="10">
        <v>5.5067484299664592E-2</v>
      </c>
      <c r="F21" s="10">
        <v>5.4378113697408033E-2</v>
      </c>
      <c r="G21" s="11">
        <v>5.4564958803122079E-2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2.5462854417085183</v>
      </c>
      <c r="D4" s="2">
        <v>2.3821783752500325</v>
      </c>
      <c r="E4" s="2">
        <v>2.424804748140144</v>
      </c>
      <c r="F4" s="2">
        <v>2.3267393952314404</v>
      </c>
      <c r="G4" s="7">
        <v>2.3088063424777463</v>
      </c>
    </row>
    <row r="5" spans="2:7" x14ac:dyDescent="0.25">
      <c r="B5" s="13" t="s">
        <v>9</v>
      </c>
      <c r="C5" s="25">
        <v>3.6754675699257127</v>
      </c>
      <c r="D5" s="2">
        <v>3.3688971335774096</v>
      </c>
      <c r="E5" s="2">
        <v>3.2851754964406603</v>
      </c>
      <c r="F5" s="2">
        <v>3.1133598263136237</v>
      </c>
      <c r="G5" s="7">
        <v>3.0780967579457288</v>
      </c>
    </row>
    <row r="6" spans="2:7" x14ac:dyDescent="0.25">
      <c r="B6" s="13" t="s">
        <v>20</v>
      </c>
      <c r="C6" s="25">
        <v>1.6800766567623375</v>
      </c>
      <c r="D6" s="2">
        <v>1.2315521388668023</v>
      </c>
      <c r="E6" s="2">
        <v>1.1431432327769073</v>
      </c>
      <c r="F6" s="2">
        <v>1.047482591497304</v>
      </c>
      <c r="G6" s="7">
        <v>1.0286416761768051</v>
      </c>
    </row>
    <row r="7" spans="2:7" x14ac:dyDescent="0.25">
      <c r="B7" s="13" t="s">
        <v>35</v>
      </c>
      <c r="C7" s="25">
        <v>1.8194989143851348</v>
      </c>
      <c r="D7" s="2">
        <v>1.5917056215458174</v>
      </c>
      <c r="E7" s="2">
        <v>1.6038887029044677</v>
      </c>
      <c r="F7" s="2">
        <v>1.5266081230524378</v>
      </c>
      <c r="G7" s="7">
        <v>1.5102542356581397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7.3022619620317489E-2</v>
      </c>
      <c r="D9" s="17">
        <v>5.7203060855403692E-2</v>
      </c>
      <c r="E9" s="17">
        <v>5.4237076072845995E-2</v>
      </c>
      <c r="F9" s="17">
        <v>5.0499756290531238E-2</v>
      </c>
      <c r="G9" s="41">
        <v>4.9114616078095689E-2</v>
      </c>
    </row>
    <row r="10" spans="2:7" x14ac:dyDescent="0.25">
      <c r="B10" s="13" t="s">
        <v>11</v>
      </c>
      <c r="C10" s="40">
        <v>3.8633098094663483E-2</v>
      </c>
      <c r="D10" s="17">
        <v>2.5051821891628679E-2</v>
      </c>
      <c r="E10" s="17">
        <v>2.2507015132581288E-2</v>
      </c>
      <c r="F10" s="17">
        <v>2.0394052069062339E-2</v>
      </c>
      <c r="G10" s="41">
        <v>1.9792245165691551E-2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0.60302763057312669</v>
      </c>
      <c r="D12" s="4">
        <v>0.62206000902590775</v>
      </c>
      <c r="E12" s="4">
        <v>0.64453841237886289</v>
      </c>
      <c r="F12" s="4">
        <v>0.66432593148701857</v>
      </c>
      <c r="G12" s="9">
        <v>0.68207308541818767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0.65952416376750556</v>
      </c>
      <c r="D14" s="2">
        <v>0.35999693373281005</v>
      </c>
      <c r="E14" s="2">
        <v>0.3199629047444818</v>
      </c>
      <c r="F14" s="2">
        <v>0.34450347762505157</v>
      </c>
      <c r="G14" s="7">
        <v>0.37212247527527559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8.1923826725643707</v>
      </c>
      <c r="D16" s="2">
        <v>9.8335530060942791</v>
      </c>
      <c r="E16" s="2">
        <v>10.665898706886434</v>
      </c>
      <c r="F16" s="2">
        <v>11.228276244470571</v>
      </c>
      <c r="G16" s="7">
        <v>11.527954556739285</v>
      </c>
    </row>
    <row r="17" spans="2:7" x14ac:dyDescent="0.25">
      <c r="B17" s="13" t="s">
        <v>15</v>
      </c>
      <c r="C17" s="25">
        <v>5.3930357348445979</v>
      </c>
      <c r="D17" s="2">
        <v>5.9744926219999845</v>
      </c>
      <c r="E17" s="2">
        <v>5.8822208497443738</v>
      </c>
      <c r="F17" s="2">
        <v>5.6734819321782659</v>
      </c>
      <c r="G17" s="7">
        <v>5.3733934119631455</v>
      </c>
    </row>
    <row r="18" spans="2:7" x14ac:dyDescent="0.25">
      <c r="B18" s="13" t="s">
        <v>33</v>
      </c>
      <c r="C18" s="37">
        <v>7.3608332847123661E-2</v>
      </c>
      <c r="D18" s="38">
        <v>6.3258926721642753E-2</v>
      </c>
      <c r="E18" s="38">
        <v>6.0429826880196873E-2</v>
      </c>
      <c r="F18" s="38">
        <v>5.9165442408327787E-2</v>
      </c>
      <c r="G18" s="39">
        <v>5.9166878396432018E-2</v>
      </c>
    </row>
    <row r="19" spans="2:7" x14ac:dyDescent="0.25">
      <c r="B19" s="13" t="s">
        <v>34</v>
      </c>
      <c r="C19" s="37">
        <v>3.7614714669911238E-2</v>
      </c>
      <c r="D19" s="38">
        <v>1.2780204877279782E-2</v>
      </c>
      <c r="E19" s="38">
        <v>1.2086175315697724E-2</v>
      </c>
      <c r="F19" s="38">
        <v>1.0773423832096285E-2</v>
      </c>
      <c r="G19" s="39">
        <v>1.0192998103900194E-2</v>
      </c>
    </row>
    <row r="20" spans="2:7" x14ac:dyDescent="0.25">
      <c r="B20" s="13" t="s">
        <v>16</v>
      </c>
      <c r="C20" s="25">
        <v>0.72</v>
      </c>
      <c r="D20" s="2">
        <v>0.24</v>
      </c>
      <c r="E20" s="2">
        <v>0.21</v>
      </c>
      <c r="F20" s="2">
        <v>0.18</v>
      </c>
      <c r="G20" s="7">
        <v>0.16</v>
      </c>
    </row>
    <row r="21" spans="2:7" x14ac:dyDescent="0.25">
      <c r="B21" s="15" t="s">
        <v>17</v>
      </c>
      <c r="C21" s="28">
        <v>5.2239987664881561E-2</v>
      </c>
      <c r="D21" s="10">
        <v>5.2918453928234861E-2</v>
      </c>
      <c r="E21" s="10">
        <v>5.7534326676446423E-2</v>
      </c>
      <c r="F21" s="10">
        <v>5.9581605718305716E-2</v>
      </c>
      <c r="G21" s="11">
        <v>6.29075396976288E-2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I12" sqref="I12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2.5439743209407109</v>
      </c>
      <c r="D4" s="2">
        <v>2.3788913770881397</v>
      </c>
      <c r="E4" s="2">
        <v>2.733653733113321</v>
      </c>
      <c r="F4" s="2">
        <v>2.6391503246199584</v>
      </c>
      <c r="G4" s="7">
        <v>2.6051003115314137</v>
      </c>
    </row>
    <row r="5" spans="2:7" x14ac:dyDescent="0.25">
      <c r="B5" s="13" t="s">
        <v>9</v>
      </c>
      <c r="C5" s="25">
        <v>3.6721315537457828</v>
      </c>
      <c r="D5" s="2">
        <v>3.3642023008839415</v>
      </c>
      <c r="E5" s="2">
        <v>3.7035229607894111</v>
      </c>
      <c r="F5" s="2">
        <v>3.5313702116594952</v>
      </c>
      <c r="G5" s="7">
        <v>3.4730818579141696</v>
      </c>
    </row>
    <row r="6" spans="2:7" x14ac:dyDescent="0.25">
      <c r="B6" s="13" t="s">
        <v>20</v>
      </c>
      <c r="C6" s="25">
        <v>1.6798520162753245</v>
      </c>
      <c r="D6" s="2">
        <v>1.2377207449871963</v>
      </c>
      <c r="E6" s="2">
        <v>1.5745738784158403</v>
      </c>
      <c r="F6" s="2">
        <v>1.478910723125461</v>
      </c>
      <c r="G6" s="7">
        <v>1.457812102119449</v>
      </c>
    </row>
    <row r="7" spans="2:7" x14ac:dyDescent="0.25">
      <c r="B7" s="13" t="s">
        <v>35</v>
      </c>
      <c r="C7" s="25">
        <v>1.8183210582423868</v>
      </c>
      <c r="D7" s="2">
        <v>1.5930907396379077</v>
      </c>
      <c r="E7" s="2">
        <v>1.9196538030265584</v>
      </c>
      <c r="F7" s="2">
        <v>1.8488532284025472</v>
      </c>
      <c r="G7" s="7">
        <v>1.828945282965116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7.2784803642363421E-2</v>
      </c>
      <c r="D9" s="17">
        <v>5.691311522047144E-2</v>
      </c>
      <c r="E9" s="17">
        <v>6.5973010515733246E-2</v>
      </c>
      <c r="F9" s="17">
        <v>6.2113563956882022E-2</v>
      </c>
      <c r="G9" s="41">
        <v>5.9451144268012047E-2</v>
      </c>
    </row>
    <row r="10" spans="2:7" x14ac:dyDescent="0.25">
      <c r="B10" s="13" t="s">
        <v>11</v>
      </c>
      <c r="C10" s="40">
        <v>3.8444283854673113E-2</v>
      </c>
      <c r="D10" s="17">
        <v>2.4869722628703444E-2</v>
      </c>
      <c r="E10" s="17">
        <v>3.4118510890399426E-2</v>
      </c>
      <c r="F10" s="17">
        <v>3.1744325115318849E-2</v>
      </c>
      <c r="G10" s="41">
        <v>2.9912331528855307E-2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0.60384580703007873</v>
      </c>
      <c r="D12" s="4">
        <v>0.62415363612709462</v>
      </c>
      <c r="E12" s="4">
        <v>0.64182729114560744</v>
      </c>
      <c r="F12" s="4">
        <v>0.65856112180948412</v>
      </c>
      <c r="G12" s="9">
        <v>0.67707528317439603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0.633336310623142</v>
      </c>
      <c r="D14" s="2">
        <v>0.34164214057366799</v>
      </c>
      <c r="E14" s="2">
        <v>0.38769957246624237</v>
      </c>
      <c r="F14" s="2">
        <v>0.38600681092098371</v>
      </c>
      <c r="G14" s="7">
        <v>0.34546527000188088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8.1831708875076483</v>
      </c>
      <c r="D16" s="2">
        <v>9.8390378680358257</v>
      </c>
      <c r="E16" s="2">
        <v>9.2174604825698268</v>
      </c>
      <c r="F16" s="2">
        <v>9.690440345044804</v>
      </c>
      <c r="G16" s="7">
        <v>10.052818207803478</v>
      </c>
    </row>
    <row r="17" spans="2:7" x14ac:dyDescent="0.25">
      <c r="B17" s="13" t="s">
        <v>15</v>
      </c>
      <c r="C17" s="25">
        <v>5.3685848624499375</v>
      </c>
      <c r="D17" s="2">
        <v>5.9247697885013704</v>
      </c>
      <c r="E17" s="2">
        <v>5.1438180260417949</v>
      </c>
      <c r="F17" s="2">
        <v>5.0241245208844711</v>
      </c>
      <c r="G17" s="7">
        <v>4.7945975192511288</v>
      </c>
    </row>
    <row r="18" spans="2:7" x14ac:dyDescent="0.25">
      <c r="B18" s="13" t="s">
        <v>33</v>
      </c>
      <c r="C18" s="37">
        <v>7.3791176468269049E-2</v>
      </c>
      <c r="D18" s="38">
        <v>6.3436450240199643E-2</v>
      </c>
      <c r="E18" s="38">
        <v>6.9631683516224438E-2</v>
      </c>
      <c r="F18" s="38">
        <v>6.7959875749737067E-2</v>
      </c>
      <c r="G18" s="39">
        <v>6.7351788242705685E-2</v>
      </c>
    </row>
    <row r="19" spans="2:7" x14ac:dyDescent="0.25">
      <c r="B19" s="13" t="s">
        <v>34</v>
      </c>
      <c r="C19" s="37">
        <v>3.7625367256164693E-2</v>
      </c>
      <c r="D19" s="38">
        <v>1.3138545924194283E-2</v>
      </c>
      <c r="E19" s="38">
        <v>3.3782195530891783E-2</v>
      </c>
      <c r="F19" s="38">
        <v>3.4514615200889602E-2</v>
      </c>
      <c r="G19" s="39">
        <v>3.5773973395456633E-2</v>
      </c>
    </row>
    <row r="20" spans="2:7" x14ac:dyDescent="0.25">
      <c r="B20" s="13" t="s">
        <v>16</v>
      </c>
      <c r="C20" s="25">
        <v>0.72</v>
      </c>
      <c r="D20" s="2">
        <v>0.25</v>
      </c>
      <c r="E20" s="2">
        <v>0.59</v>
      </c>
      <c r="F20" s="2">
        <v>0.59</v>
      </c>
      <c r="G20" s="7">
        <v>0.57999999999999996</v>
      </c>
    </row>
    <row r="21" spans="2:7" x14ac:dyDescent="0.25">
      <c r="B21" s="15" t="s">
        <v>17</v>
      </c>
      <c r="C21" s="28">
        <v>5.2344211554526412E-2</v>
      </c>
      <c r="D21" s="10">
        <v>5.3213232646207309E-2</v>
      </c>
      <c r="E21" s="10">
        <v>5.7081644413165752E-2</v>
      </c>
      <c r="F21" s="10">
        <v>5.8575637625075637E-2</v>
      </c>
      <c r="G21" s="11">
        <v>6.1933939887298971E-2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workbookViewId="0">
      <selection activeCell="L2" sqref="L2"/>
    </sheetView>
  </sheetViews>
  <sheetFormatPr defaultRowHeight="14.4" x14ac:dyDescent="0.3"/>
  <cols>
    <col min="2" max="2" width="44.5546875" customWidth="1"/>
    <col min="3" max="9" width="9.109375" customWidth="1"/>
  </cols>
  <sheetData>
    <row r="2" spans="2:12" x14ac:dyDescent="0.3">
      <c r="B2" s="22" t="s">
        <v>19</v>
      </c>
      <c r="C2" s="23">
        <v>1</v>
      </c>
      <c r="D2" s="18">
        <v>2</v>
      </c>
      <c r="E2" s="19">
        <v>3</v>
      </c>
      <c r="F2" s="18">
        <v>4</v>
      </c>
      <c r="G2" s="18">
        <v>5</v>
      </c>
      <c r="H2" s="19">
        <v>6</v>
      </c>
      <c r="I2" s="18">
        <v>7</v>
      </c>
      <c r="J2" s="18">
        <v>8</v>
      </c>
      <c r="K2" s="18">
        <v>9</v>
      </c>
      <c r="L2" s="19">
        <v>10</v>
      </c>
    </row>
    <row r="3" spans="2:12" x14ac:dyDescent="0.3">
      <c r="B3" s="12" t="s">
        <v>5</v>
      </c>
      <c r="C3" s="24"/>
      <c r="D3" s="5"/>
      <c r="E3" s="5"/>
      <c r="F3" s="5"/>
      <c r="G3" s="6"/>
      <c r="H3" s="24"/>
      <c r="I3" s="5"/>
      <c r="J3" s="5"/>
      <c r="K3" s="5"/>
      <c r="L3" s="6"/>
    </row>
    <row r="4" spans="2:12" x14ac:dyDescent="0.3">
      <c r="B4" s="13" t="s">
        <v>8</v>
      </c>
      <c r="C4" s="25">
        <f>AVERAGE(Base!C4:G4)</f>
        <v>2.6186109949652367</v>
      </c>
      <c r="D4" s="2">
        <f>AVERAGE('+1% inflation'!C4:G4)</f>
        <v>2.0876912011253919</v>
      </c>
      <c r="E4" s="2">
        <f>AVERAGE('-1% inflation'!C4:G4)</f>
        <v>3.356454717708707</v>
      </c>
      <c r="F4" s="2">
        <f>AVERAGE('+0.5% inflation wedge'!C4:G4)</f>
        <v>2.7774217502761696</v>
      </c>
      <c r="G4" s="7">
        <f>AVERAGE('-0.5% inflation wedge'!C4:G4)</f>
        <v>2.378728588347145</v>
      </c>
      <c r="H4" s="25">
        <f>AVERAGE('10% totex overspend'!C4:G4)</f>
        <v>2.4526347725384534</v>
      </c>
      <c r="I4" s="2">
        <f>AVERAGE('10% totex underspend'!C4:G4)</f>
        <v>2.8126823318956888</v>
      </c>
      <c r="J4" s="2">
        <f>AVERAGE('+2% RoRE'!C4:G4)</f>
        <v>2.8436578611727517</v>
      </c>
      <c r="K4" s="2">
        <f>AVERAGE('-2% RoRE'!C4:G4)</f>
        <v>2.3977628605615764</v>
      </c>
      <c r="L4" s="7">
        <f>AVERAGE('inc UM &amp; competable spend'!C4:G4)</f>
        <v>2.5801540134587091</v>
      </c>
    </row>
    <row r="5" spans="2:12" x14ac:dyDescent="0.3">
      <c r="B5" s="13" t="s">
        <v>9</v>
      </c>
      <c r="C5" s="25">
        <f>AVERAGE(Base!C5:G5)</f>
        <v>3.600588720621019</v>
      </c>
      <c r="D5" s="2">
        <f>AVERAGE('+1% inflation'!C5:G5)</f>
        <v>3.166908256309318</v>
      </c>
      <c r="E5" s="2">
        <f>AVERAGE('-1% inflation'!C5:G5)</f>
        <v>4.1664617709171807</v>
      </c>
      <c r="F5" s="2">
        <f>AVERAGE('+0.5% inflation wedge'!C5:G5)</f>
        <v>3.5526048419490017</v>
      </c>
      <c r="G5" s="7">
        <f>AVERAGE('-0.5% inflation wedge'!C5:G5)</f>
        <v>3.6912436133873996</v>
      </c>
      <c r="H5" s="25">
        <f>AVERAGE('10% totex overspend'!C5:G5)</f>
        <v>3.3720500610407411</v>
      </c>
      <c r="I5" s="2">
        <f>AVERAGE('10% totex underspend'!C5:G5)</f>
        <v>3.8654705281050736</v>
      </c>
      <c r="J5" s="2">
        <f>AVERAGE('+2% RoRE'!C5:G5)</f>
        <v>3.9023665870886091</v>
      </c>
      <c r="K5" s="2">
        <f>AVERAGE('-2% RoRE'!C5:G5)</f>
        <v>3.3041993568406269</v>
      </c>
      <c r="L5" s="7">
        <f>AVERAGE('inc UM &amp; competable spend'!C5:G5)</f>
        <v>3.5488617769985602</v>
      </c>
    </row>
    <row r="6" spans="2:12" x14ac:dyDescent="0.3">
      <c r="B6" s="13" t="s">
        <v>20</v>
      </c>
      <c r="C6" s="25">
        <f>AVERAGE(Base!C6:G6)</f>
        <v>1.498946793834399</v>
      </c>
      <c r="D6" s="2">
        <f>AVERAGE('+1% inflation'!C6:G6)</f>
        <v>1.2988742765443724</v>
      </c>
      <c r="E6" s="2">
        <f>AVERAGE('-1% inflation'!C6:G6)</f>
        <v>1.7135379423463206</v>
      </c>
      <c r="F6" s="2">
        <f>AVERAGE('+0.5% inflation wedge'!C6:G6)</f>
        <v>1.592024919339418</v>
      </c>
      <c r="G6" s="7">
        <f>AVERAGE('-0.5% inflation wedge'!C6:G6)</f>
        <v>1.3319906462078448</v>
      </c>
      <c r="H6" s="25">
        <f>AVERAGE('10% totex overspend'!C6:G6)</f>
        <v>1.3181290768248664</v>
      </c>
      <c r="I6" s="2">
        <f>AVERAGE('10% totex underspend'!C6:G6)</f>
        <v>1.6898334792443728</v>
      </c>
      <c r="J6" s="2">
        <f>AVERAGE('+2% RoRE'!C6:G6)</f>
        <v>1.7769188301176413</v>
      </c>
      <c r="K6" s="2">
        <f>AVERAGE('-2% RoRE'!C6:G6)</f>
        <v>1.2261792592160312</v>
      </c>
      <c r="L6" s="7">
        <f>AVERAGE('inc UM &amp; competable spend'!C6:G6)</f>
        <v>1.485773892984654</v>
      </c>
    </row>
    <row r="7" spans="2:12" x14ac:dyDescent="0.3">
      <c r="B7" s="13" t="s">
        <v>35</v>
      </c>
      <c r="C7" s="25">
        <f>AVERAGE(Base!C7:G7)</f>
        <v>1.8220800688385423</v>
      </c>
      <c r="D7" s="2">
        <f>AVERAGE('+1% inflation'!C7:G7)</f>
        <v>1.761581403985274</v>
      </c>
      <c r="E7" s="2">
        <f>AVERAGE('-1% inflation'!C7:G7)</f>
        <v>1.9062223958017355</v>
      </c>
      <c r="F7" s="2">
        <f>AVERAGE('+0.5% inflation wedge'!C7:G7)</f>
        <v>1.8348204493543867</v>
      </c>
      <c r="G7" s="7">
        <f>AVERAGE('-0.5% inflation wedge'!C7:G7)</f>
        <v>1.8003855925010466</v>
      </c>
      <c r="H7" s="25">
        <f>AVERAGE('10% totex overspend'!C7:G7)</f>
        <v>1.674237677644987</v>
      </c>
      <c r="I7" s="2">
        <f>AVERAGE('10% totex underspend'!C7:G7)</f>
        <v>1.9875740936884927</v>
      </c>
      <c r="J7" s="2">
        <f>AVERAGE('+2% RoRE'!C7:G7)</f>
        <v>2.0378897006424657</v>
      </c>
      <c r="K7" s="2">
        <f>AVERAGE('-2% RoRE'!C7:G7)</f>
        <v>1.6103911195091996</v>
      </c>
      <c r="L7" s="7">
        <f>AVERAGE('inc UM &amp; competable spend'!C7:G7)</f>
        <v>1.8017728224549032</v>
      </c>
    </row>
    <row r="8" spans="2:12" x14ac:dyDescent="0.3">
      <c r="B8" s="14" t="s">
        <v>6</v>
      </c>
      <c r="C8" s="20"/>
      <c r="D8" s="3"/>
      <c r="E8" s="3"/>
      <c r="F8" s="3"/>
      <c r="G8" s="8"/>
      <c r="H8" s="20"/>
      <c r="I8" s="3"/>
      <c r="J8" s="3"/>
      <c r="K8" s="3"/>
      <c r="L8" s="8"/>
    </row>
    <row r="9" spans="2:12" x14ac:dyDescent="0.3">
      <c r="B9" s="13" t="s">
        <v>10</v>
      </c>
      <c r="C9" s="40">
        <f>AVERAGE(Base!C9:G9)</f>
        <v>6.5419280771834634E-2</v>
      </c>
      <c r="D9" s="17">
        <f>AVERAGE('+1% inflation'!C9:G9)</f>
        <v>5.4435635741076294E-2</v>
      </c>
      <c r="E9" s="17">
        <f>AVERAGE('-1% inflation'!C9:G9)</f>
        <v>7.3627220305305052E-2</v>
      </c>
      <c r="F9" s="17">
        <f>AVERAGE('+0.5% inflation wedge'!C9:G9)</f>
        <v>7.2124289773216915E-2</v>
      </c>
      <c r="G9" s="41">
        <f>AVERAGE('-0.5% inflation wedge'!C9:G9)</f>
        <v>5.54018175346059E-2</v>
      </c>
      <c r="H9" s="40">
        <f>AVERAGE('10% totex overspend'!C9:G9)</f>
        <v>5.8560709191284609E-2</v>
      </c>
      <c r="I9" s="17">
        <f>AVERAGE('10% totex underspend'!C9:G9)</f>
        <v>7.3633164871448872E-2</v>
      </c>
      <c r="J9" s="17">
        <f>AVERAGE('+2% RoRE'!C9:G9)</f>
        <v>7.4284013962670231E-2</v>
      </c>
      <c r="K9" s="17">
        <f>AVERAGE('-2% RoRE'!C9:G9)</f>
        <v>5.6815425783438823E-2</v>
      </c>
      <c r="L9" s="41">
        <f>AVERAGE('inc UM &amp; competable spend'!C9:G9)</f>
        <v>6.344712752069244E-2</v>
      </c>
    </row>
    <row r="10" spans="2:12" x14ac:dyDescent="0.3">
      <c r="B10" s="13" t="s">
        <v>11</v>
      </c>
      <c r="C10" s="40">
        <f>AVERAGE(Base!C10:G10)</f>
        <v>3.3426611830873608E-2</v>
      </c>
      <c r="D10" s="17">
        <f>AVERAGE('+1% inflation'!C10:G10)</f>
        <v>2.2516115013449634E-2</v>
      </c>
      <c r="E10" s="17">
        <f>AVERAGE('-1% inflation'!C10:G10)</f>
        <v>4.164358833104901E-2</v>
      </c>
      <c r="F10" s="17">
        <f>AVERAGE('+0.5% inflation wedge'!C10:G10)</f>
        <v>3.9908224379595854E-2</v>
      </c>
      <c r="G10" s="41">
        <f>AVERAGE('-0.5% inflation wedge'!C10:G10)</f>
        <v>2.3750182338746449E-2</v>
      </c>
      <c r="H10" s="40">
        <f>AVERAGE('10% totex overspend'!C10:G10)</f>
        <v>2.7453254136499024E-2</v>
      </c>
      <c r="I10" s="17">
        <f>AVERAGE('10% totex underspend'!C10:G10)</f>
        <v>4.0508617827628567E-2</v>
      </c>
      <c r="J10" s="17">
        <f>AVERAGE('+2% RoRE'!C10:G10)</f>
        <v>4.1827553498174519E-2</v>
      </c>
      <c r="K10" s="17">
        <f>AVERAGE('-2% RoRE'!C10:G10)</f>
        <v>2.5275646470725464E-2</v>
      </c>
      <c r="L10" s="41">
        <f>AVERAGE('inc UM &amp; competable spend'!C10:G10)</f>
        <v>3.1817834803590031E-2</v>
      </c>
    </row>
    <row r="11" spans="2:12" x14ac:dyDescent="0.3">
      <c r="B11" s="14" t="s">
        <v>7</v>
      </c>
      <c r="C11" s="27"/>
      <c r="D11" s="16"/>
      <c r="E11" s="16"/>
      <c r="F11" s="16"/>
      <c r="G11" s="21"/>
      <c r="H11" s="27"/>
      <c r="I11" s="16"/>
      <c r="J11" s="16"/>
      <c r="K11" s="16"/>
      <c r="L11" s="21"/>
    </row>
    <row r="12" spans="2:12" x14ac:dyDescent="0.3">
      <c r="B12" s="13" t="s">
        <v>12</v>
      </c>
      <c r="C12" s="26">
        <f>AVERAGE(Base!C12:G12)</f>
        <v>0.6333833997747732</v>
      </c>
      <c r="D12" s="4">
        <f>AVERAGE('+1% inflation'!C12:G12)</f>
        <v>0.63483003210277611</v>
      </c>
      <c r="E12" s="4">
        <f>AVERAGE('-1% inflation'!C12:G12)</f>
        <v>0.63359881367259008</v>
      </c>
      <c r="F12" s="4">
        <f>AVERAGE('+0.5% inflation wedge'!C12:G12)</f>
        <v>0.62886570099418238</v>
      </c>
      <c r="G12" s="9">
        <f>AVERAGE('-0.5% inflation wedge'!C12:G12)</f>
        <v>0.64039909990910149</v>
      </c>
      <c r="H12" s="26">
        <f>AVERAGE('10% totex overspend'!C12:G12)</f>
        <v>0.64926118875589245</v>
      </c>
      <c r="I12" s="4">
        <f>AVERAGE('10% totex underspend'!C12:G12)</f>
        <v>0.60844571782517165</v>
      </c>
      <c r="J12" s="4">
        <f>AVERAGE('+2% RoRE'!C12:G12)</f>
        <v>0.62387438167101705</v>
      </c>
      <c r="K12" s="4">
        <f>AVERAGE('-2% RoRE'!C12:G12)</f>
        <v>0.64320501377662065</v>
      </c>
      <c r="L12" s="9">
        <f>AVERAGE('inc UM &amp; competable spend'!C12:G12)</f>
        <v>0.64109262785733212</v>
      </c>
    </row>
    <row r="13" spans="2:12" x14ac:dyDescent="0.3">
      <c r="B13" s="14" t="s">
        <v>13</v>
      </c>
      <c r="C13" s="20"/>
      <c r="D13" s="3"/>
      <c r="E13" s="3"/>
      <c r="F13" s="3"/>
      <c r="G13" s="8"/>
      <c r="H13" s="20"/>
      <c r="I13" s="3"/>
      <c r="J13" s="3"/>
      <c r="K13" s="3"/>
      <c r="L13" s="8"/>
    </row>
    <row r="14" spans="2:12" x14ac:dyDescent="0.3">
      <c r="B14" s="13" t="s">
        <v>13</v>
      </c>
      <c r="C14" s="25">
        <f>AVERAGE(Base!C14:G14)</f>
        <v>0.49696164044087537</v>
      </c>
      <c r="D14" s="2">
        <f>AVERAGE('+1% inflation'!C14:G14)</f>
        <v>0.44332509135410236</v>
      </c>
      <c r="E14" s="2">
        <f>AVERAGE('-1% inflation'!C14:G14)</f>
        <v>0.53298994138537314</v>
      </c>
      <c r="F14" s="2">
        <f>AVERAGE('+0.5% inflation wedge'!C14:G14)</f>
        <v>0.54073246656405194</v>
      </c>
      <c r="G14" s="7">
        <f>AVERAGE('-0.5% inflation wedge'!C14:G14)</f>
        <v>0.43024066308471609</v>
      </c>
      <c r="H14" s="25">
        <f>AVERAGE('10% totex overspend'!C14:G14)</f>
        <v>0.4022291877482943</v>
      </c>
      <c r="I14" s="2">
        <f>AVERAGE('10% totex underspend'!C14:G14)</f>
        <v>0.61393695540905069</v>
      </c>
      <c r="J14" s="2">
        <f>AVERAGE('+2% RoRE'!C14:G14)</f>
        <v>0.58117512653457382</v>
      </c>
      <c r="K14" s="2">
        <f>AVERAGE('-2% RoRE'!C14:G14)</f>
        <v>0.4112219910290249</v>
      </c>
      <c r="L14" s="7">
        <f>AVERAGE('inc UM &amp; competable spend'!C14:G14)</f>
        <v>0.41883002091718347</v>
      </c>
    </row>
    <row r="15" spans="2:12" x14ac:dyDescent="0.3">
      <c r="B15" s="14" t="s">
        <v>14</v>
      </c>
      <c r="C15" s="20"/>
      <c r="D15" s="3"/>
      <c r="E15" s="3"/>
      <c r="F15" s="3"/>
      <c r="G15" s="8"/>
      <c r="H15" s="20"/>
      <c r="I15" s="3"/>
      <c r="J15" s="3"/>
      <c r="K15" s="3"/>
      <c r="L15" s="8"/>
    </row>
    <row r="16" spans="2:12" x14ac:dyDescent="0.3">
      <c r="B16" s="13" t="s">
        <v>18</v>
      </c>
      <c r="C16" s="25">
        <f>AVERAGE(Base!C16:G16)</f>
        <v>9.226710889341593</v>
      </c>
      <c r="D16" s="2">
        <f>AVERAGE('+1% inflation'!C16:G16)</f>
        <v>9.5270938998044468</v>
      </c>
      <c r="E16" s="2">
        <f>AVERAGE('-1% inflation'!C16:G16)</f>
        <v>9.1729425307989167</v>
      </c>
      <c r="F16" s="2">
        <f>AVERAGE('+0.5% inflation wedge'!C16:G16)</f>
        <v>8.581476101458847</v>
      </c>
      <c r="G16" s="7">
        <f>AVERAGE('-0.5% inflation wedge'!C16:G16)</f>
        <v>10.385820403788786</v>
      </c>
      <c r="H16" s="25">
        <f>AVERAGE('10% totex overspend'!C16:G16)</f>
        <v>9.9781438488754794</v>
      </c>
      <c r="I16" s="2">
        <f>AVERAGE('10% totex underspend'!C16:G16)</f>
        <v>8.421354098989525</v>
      </c>
      <c r="J16" s="2">
        <f>AVERAGE('+2% RoRE'!C16:G16)</f>
        <v>8.4256486532055472</v>
      </c>
      <c r="K16" s="2">
        <f>AVERAGE('-2% RoRE'!C16:G16)</f>
        <v>10.289613037350989</v>
      </c>
      <c r="L16" s="7">
        <f>AVERAGE('inc UM &amp; competable spend'!C16:G16)</f>
        <v>9.3965855581923172</v>
      </c>
    </row>
    <row r="17" spans="2:12" x14ac:dyDescent="0.3">
      <c r="B17" s="13" t="s">
        <v>15</v>
      </c>
      <c r="C17" s="25">
        <f>AVERAGE(Base!C17:G17)</f>
        <v>5.335153131682624</v>
      </c>
      <c r="D17" s="2">
        <f>AVERAGE('+1% inflation'!C17:G17)</f>
        <v>5.4742255113783944</v>
      </c>
      <c r="E17" s="2">
        <f>AVERAGE('-1% inflation'!C17:G17)</f>
        <v>5.2986020786817765</v>
      </c>
      <c r="F17" s="2">
        <f>AVERAGE('+0.5% inflation wedge'!C17:G17)</f>
        <v>5.0601660969882696</v>
      </c>
      <c r="G17" s="7">
        <f>AVERAGE('-0.5% inflation wedge'!C17:G17)</f>
        <v>5.8250909875342476</v>
      </c>
      <c r="H17" s="25">
        <f>AVERAGE('10% totex overspend'!C17:G17)</f>
        <v>5.3864396511207335</v>
      </c>
      <c r="I17" s="2">
        <f>AVERAGE('10% totex underspend'!C17:G17)</f>
        <v>5.4165508655397945</v>
      </c>
      <c r="J17" s="2">
        <f>AVERAGE('+2% RoRE'!C17:G17)</f>
        <v>5.0871144194089855</v>
      </c>
      <c r="K17" s="2">
        <f>AVERAGE('-2% RoRE'!C17:G17)</f>
        <v>5.6593249101460739</v>
      </c>
      <c r="L17" s="7">
        <f>AVERAGE('inc UM &amp; competable spend'!C17:G17)</f>
        <v>5.2511789434257405</v>
      </c>
    </row>
    <row r="18" spans="2:12" x14ac:dyDescent="0.3">
      <c r="B18" s="13" t="s">
        <v>33</v>
      </c>
      <c r="C18" s="37">
        <f>AVERAGE(Base!C18:G18)</f>
        <v>6.88342260739844E-2</v>
      </c>
      <c r="D18" s="38">
        <f>AVERAGE('+1% inflation'!C18:G18)</f>
        <v>6.6832597065531102E-2</v>
      </c>
      <c r="E18" s="38">
        <f>AVERAGE('-1% inflation'!C18:G18)</f>
        <v>6.9269029684003197E-2</v>
      </c>
      <c r="F18" s="38">
        <f>AVERAGE('+0.5% inflation wedge'!C18:G18)</f>
        <v>7.3454035603699536E-2</v>
      </c>
      <c r="G18" s="39">
        <f>AVERAGE('-0.5% inflation wedge'!C18:G18)</f>
        <v>6.1861419706505452E-2</v>
      </c>
      <c r="H18" s="37">
        <f>AVERAGE('10% totex overspend'!C18:G18)</f>
        <v>6.5251854047322658E-2</v>
      </c>
      <c r="I18" s="38">
        <f>AVERAGE('10% totex underspend'!C18:G18)</f>
        <v>7.2396320583115223E-2</v>
      </c>
      <c r="J18" s="38">
        <f>AVERAGE('+2% RoRE'!C18:G18)</f>
        <v>7.4532364873477946E-2</v>
      </c>
      <c r="K18" s="38">
        <f>AVERAGE('-2% RoRE'!C18:G18)</f>
        <v>6.3125881450744631E-2</v>
      </c>
      <c r="L18" s="39">
        <f>AVERAGE('inc UM &amp; competable spend'!C18:G18)</f>
        <v>6.8434194843427165E-2</v>
      </c>
    </row>
    <row r="19" spans="2:12" x14ac:dyDescent="0.3">
      <c r="B19" s="13" t="s">
        <v>34</v>
      </c>
      <c r="C19" s="37">
        <f>AVERAGE(Base!C19:G19)</f>
        <v>3.0799250775119635E-2</v>
      </c>
      <c r="D19" s="38">
        <f>AVERAGE('+1% inflation'!C19:G19)</f>
        <v>1.2031754207861589E-2</v>
      </c>
      <c r="E19" s="38">
        <f>AVERAGE('-1% inflation'!C19:G19)</f>
        <v>4.5116054827861553E-2</v>
      </c>
      <c r="F19" s="38">
        <f>AVERAGE('+0.5% inflation wedge'!C19:G19)</f>
        <v>4.1022333056020134E-2</v>
      </c>
      <c r="G19" s="39">
        <f>AVERAGE('-0.5% inflation wedge'!C19:G19)</f>
        <v>1.4814237540453579E-2</v>
      </c>
      <c r="H19" s="37">
        <f>AVERAGE('10% totex overspend'!C19:G19)</f>
        <v>2.2298348406513398E-2</v>
      </c>
      <c r="I19" s="38">
        <f>AVERAGE('10% totex underspend'!C19:G19)</f>
        <v>3.7971425606974731E-2</v>
      </c>
      <c r="J19" s="38">
        <f>AVERAGE('+2% RoRE'!C19:G19)</f>
        <v>4.3422810689398683E-2</v>
      </c>
      <c r="K19" s="38">
        <f>AVERAGE('-2% RoRE'!C19:G19)</f>
        <v>1.6689503359777043E-2</v>
      </c>
      <c r="L19" s="39">
        <f>AVERAGE('inc UM &amp; competable spend'!C19:G19)</f>
        <v>3.0966939461519398E-2</v>
      </c>
    </row>
    <row r="20" spans="2:12" x14ac:dyDescent="0.3">
      <c r="B20" s="13" t="s">
        <v>16</v>
      </c>
      <c r="C20" s="25">
        <f>AVERAGE(Base!C20:G20)</f>
        <v>0.55400000000000005</v>
      </c>
      <c r="D20" s="2">
        <f>AVERAGE('+1% inflation'!C20:G20)</f>
        <v>0.21600000000000003</v>
      </c>
      <c r="E20" s="2">
        <f>AVERAGE('-1% inflation'!C20:G20)</f>
        <v>0.81200000000000006</v>
      </c>
      <c r="F20" s="2">
        <f>AVERAGE('+0.5% inflation wedge'!C20:G20)</f>
        <v>0.748</v>
      </c>
      <c r="G20" s="7">
        <f>AVERAGE('-0.5% inflation wedge'!C20:G20)</f>
        <v>0.26</v>
      </c>
      <c r="H20" s="25">
        <f>AVERAGE('10% totex overspend'!C20:G20)</f>
        <v>0.38199999999999995</v>
      </c>
      <c r="I20" s="2">
        <f>AVERAGE('10% totex underspend'!C20:G20)</f>
        <v>0.73599999999999999</v>
      </c>
      <c r="J20" s="2">
        <f>AVERAGE('+2% RoRE'!C20:G20)</f>
        <v>0.80199999999999994</v>
      </c>
      <c r="K20" s="2">
        <f>AVERAGE('-2% RoRE'!C20:G20)</f>
        <v>0.30199999999999994</v>
      </c>
      <c r="L20" s="7">
        <f>AVERAGE('inc UM &amp; competable spend'!C20:G20)</f>
        <v>0.54600000000000004</v>
      </c>
    </row>
    <row r="21" spans="2:12" x14ac:dyDescent="0.3">
      <c r="B21" s="15" t="s">
        <v>17</v>
      </c>
      <c r="C21" s="28">
        <f>AVERAGE(Base!C21:G21)</f>
        <v>5.5322124168146379E-2</v>
      </c>
      <c r="D21" s="10">
        <f>AVERAGE('+1% inflation'!C21:G21)</f>
        <v>5.5546862254737164E-2</v>
      </c>
      <c r="E21" s="10">
        <f>AVERAGE('-1% inflation'!C21:G21)</f>
        <v>5.5358510631148897E-2</v>
      </c>
      <c r="F21" s="10">
        <f>AVERAGE('+0.5% inflation wedge'!C21:G21)</f>
        <v>5.4619513917590304E-2</v>
      </c>
      <c r="G21" s="11">
        <f>AVERAGE('-0.5% inflation wedge'!C21:G21)</f>
        <v>5.6453588253699651E-2</v>
      </c>
      <c r="H21" s="28">
        <f>AVERAGE('10% totex overspend'!C21:G21)</f>
        <v>5.7755359164523803E-2</v>
      </c>
      <c r="I21" s="10">
        <f>AVERAGE('10% totex underspend'!C21:G21)</f>
        <v>5.1465007252962457E-2</v>
      </c>
      <c r="J21" s="10">
        <f>AVERAGE('+2% RoRE'!C21:G21)</f>
        <v>5.3833799678662218E-2</v>
      </c>
      <c r="K21" s="10">
        <f>AVERAGE('-2% RoRE'!C21:G21)</f>
        <v>5.7036382737099475E-2</v>
      </c>
      <c r="L21" s="11">
        <f>AVERAGE('inc UM &amp; competable spend'!C21:G21)</f>
        <v>5.6629733225254816E-2</v>
      </c>
    </row>
  </sheetData>
  <pageMargins left="0.7" right="0.7" top="0.75" bottom="0.75" header="0.3" footer="0.3"/>
  <pageSetup paperSize="9" orientation="portrait" r:id="rId1"/>
  <ignoredErrors>
    <ignoredError sqref="C19:G21 C4:G17 H19:L21 H4:L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5" style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2.5472371160503395</v>
      </c>
      <c r="D4" s="2">
        <v>2.388169986484268</v>
      </c>
      <c r="E4" s="2">
        <v>2.7612413625909582</v>
      </c>
      <c r="F4" s="2">
        <v>2.6922204274257346</v>
      </c>
      <c r="G4" s="7">
        <v>2.7041860822748833</v>
      </c>
    </row>
    <row r="5" spans="2:7" x14ac:dyDescent="0.25">
      <c r="B5" s="13" t="s">
        <v>9</v>
      </c>
      <c r="C5" s="25">
        <v>3.6768412761580147</v>
      </c>
      <c r="D5" s="2">
        <v>3.3773717009836979</v>
      </c>
      <c r="E5" s="2">
        <v>3.7410509102335383</v>
      </c>
      <c r="F5" s="2">
        <v>3.6024293031992278</v>
      </c>
      <c r="G5" s="7">
        <v>3.6052504125306148</v>
      </c>
    </row>
    <row r="6" spans="2:7" x14ac:dyDescent="0.25">
      <c r="B6" s="13" t="s">
        <v>20</v>
      </c>
      <c r="C6" s="25">
        <v>1.6811969974971794</v>
      </c>
      <c r="D6" s="2">
        <v>1.2396924097615138</v>
      </c>
      <c r="E6" s="2">
        <v>1.5847384330093897</v>
      </c>
      <c r="F6" s="2">
        <v>1.4973559565516061</v>
      </c>
      <c r="G6" s="7">
        <v>1.4917501723523052</v>
      </c>
    </row>
    <row r="7" spans="2:7" x14ac:dyDescent="0.25">
      <c r="B7" s="13" t="s">
        <v>35</v>
      </c>
      <c r="C7" s="25">
        <v>1.8203583047394787</v>
      </c>
      <c r="D7" s="2">
        <v>1.5975738730726785</v>
      </c>
      <c r="E7" s="2">
        <v>1.9348667144084728</v>
      </c>
      <c r="F7" s="2">
        <v>1.8769143311620651</v>
      </c>
      <c r="G7" s="7">
        <v>1.8806871208100173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7.306089117489746E-2</v>
      </c>
      <c r="D9" s="17">
        <v>5.7457688064379744E-2</v>
      </c>
      <c r="E9" s="17">
        <v>6.7451992595838922E-2</v>
      </c>
      <c r="F9" s="17">
        <v>6.4798854029802649E-2</v>
      </c>
      <c r="G9" s="41">
        <v>6.4326977994254353E-2</v>
      </c>
    </row>
    <row r="10" spans="2:7" x14ac:dyDescent="0.25">
      <c r="B10" s="13" t="s">
        <v>11</v>
      </c>
      <c r="C10" s="40">
        <v>3.8670143076358625E-2</v>
      </c>
      <c r="D10" s="17">
        <v>2.5297705383026718E-2</v>
      </c>
      <c r="E10" s="17">
        <v>3.5316560805331576E-2</v>
      </c>
      <c r="F10" s="17">
        <v>3.3937500441815517E-2</v>
      </c>
      <c r="G10" s="41">
        <v>3.391114944783559E-2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0.60300612312181023</v>
      </c>
      <c r="D12" s="4">
        <v>0.62189088216133848</v>
      </c>
      <c r="E12" s="4">
        <v>0.63640791374597272</v>
      </c>
      <c r="F12" s="4">
        <v>0.64805971465182421</v>
      </c>
      <c r="G12" s="9">
        <v>0.65755236519292037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0.65994394160703851</v>
      </c>
      <c r="D14" s="2">
        <v>0.36229330503131868</v>
      </c>
      <c r="E14" s="2">
        <v>0.44113151056644045</v>
      </c>
      <c r="F14" s="2">
        <v>0.48838051362645718</v>
      </c>
      <c r="G14" s="7">
        <v>0.5330589313731221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8.1720671461024512</v>
      </c>
      <c r="D16" s="2">
        <v>9.803741185222794</v>
      </c>
      <c r="E16" s="2">
        <v>9.1085761058684902</v>
      </c>
      <c r="F16" s="2">
        <v>9.4452550701931894</v>
      </c>
      <c r="G16" s="7">
        <v>9.6039149393210348</v>
      </c>
    </row>
    <row r="17" spans="2:7" x14ac:dyDescent="0.25">
      <c r="B17" s="13" t="s">
        <v>15</v>
      </c>
      <c r="C17" s="25">
        <v>5.3801453982661132</v>
      </c>
      <c r="D17" s="2">
        <v>5.9606661512388266</v>
      </c>
      <c r="E17" s="2">
        <v>5.203904787485472</v>
      </c>
      <c r="F17" s="2">
        <v>5.1294127523048276</v>
      </c>
      <c r="G17" s="7">
        <v>5.0016365691178803</v>
      </c>
    </row>
    <row r="18" spans="2:7" x14ac:dyDescent="0.25">
      <c r="B18" s="13" t="s">
        <v>33</v>
      </c>
      <c r="C18" s="37">
        <v>7.3788689243627331E-2</v>
      </c>
      <c r="D18" s="38">
        <v>6.3434037110110211E-2</v>
      </c>
      <c r="E18" s="38">
        <v>6.9869088905778212E-2</v>
      </c>
      <c r="F18" s="38">
        <v>6.8612198382755701E-2</v>
      </c>
      <c r="G18" s="39">
        <v>6.8467116727650559E-2</v>
      </c>
    </row>
    <row r="19" spans="2:7" x14ac:dyDescent="0.25">
      <c r="B19" s="13" t="s">
        <v>34</v>
      </c>
      <c r="C19" s="37">
        <v>3.7666852639481052E-2</v>
      </c>
      <c r="D19" s="38">
        <v>1.3167696959312192E-2</v>
      </c>
      <c r="E19" s="38">
        <v>3.3733611130575956E-2</v>
      </c>
      <c r="F19" s="38">
        <v>3.4271689620148003E-2</v>
      </c>
      <c r="G19" s="39">
        <v>3.5156403526080959E-2</v>
      </c>
    </row>
    <row r="20" spans="2:7" x14ac:dyDescent="0.25">
      <c r="B20" s="13" t="s">
        <v>16</v>
      </c>
      <c r="C20" s="25">
        <v>0.72</v>
      </c>
      <c r="D20" s="2">
        <v>0.25</v>
      </c>
      <c r="E20" s="2">
        <v>0.6</v>
      </c>
      <c r="F20" s="2">
        <v>0.6</v>
      </c>
      <c r="G20" s="7">
        <v>0.6</v>
      </c>
    </row>
    <row r="21" spans="2:7" x14ac:dyDescent="0.25">
      <c r="B21" s="15" t="s">
        <v>17</v>
      </c>
      <c r="C21" s="28">
        <v>5.2237157523015623E-2</v>
      </c>
      <c r="D21" s="10">
        <v>5.2894783691870569E-2</v>
      </c>
      <c r="E21" s="10">
        <v>5.6247767419322532E-2</v>
      </c>
      <c r="F21" s="10">
        <v>5.6827822311429702E-2</v>
      </c>
      <c r="G21" s="11">
        <v>5.8403089895093449E-2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2.0702940566504</v>
      </c>
      <c r="D4" s="2">
        <v>1.9373125475267541</v>
      </c>
      <c r="E4" s="2">
        <v>2.184201524035136</v>
      </c>
      <c r="F4" s="2">
        <v>2.1234254027372361</v>
      </c>
      <c r="G4" s="7">
        <v>2.1232224746774335</v>
      </c>
    </row>
    <row r="5" spans="2:7" x14ac:dyDescent="0.25">
      <c r="B5" s="13" t="s">
        <v>9</v>
      </c>
      <c r="C5" s="25">
        <v>3.4095340121417177</v>
      </c>
      <c r="D5" s="2">
        <v>3.0598186925660156</v>
      </c>
      <c r="E5" s="2">
        <v>3.2242015450504615</v>
      </c>
      <c r="F5" s="2">
        <v>3.080732689074817</v>
      </c>
      <c r="G5" s="7">
        <v>3.0602543427135793</v>
      </c>
    </row>
    <row r="6" spans="2:7" x14ac:dyDescent="0.25">
      <c r="B6" s="13" t="s">
        <v>20</v>
      </c>
      <c r="C6" s="25">
        <v>1.5248854767094064</v>
      </c>
      <c r="D6" s="2">
        <v>1.1180257885970892</v>
      </c>
      <c r="E6" s="2">
        <v>1.3459384210776706</v>
      </c>
      <c r="F6" s="2">
        <v>1.2598369896738391</v>
      </c>
      <c r="G6" s="7">
        <v>1.2456847066638566</v>
      </c>
    </row>
    <row r="7" spans="2:7" x14ac:dyDescent="0.25">
      <c r="B7" s="13" t="s">
        <v>35</v>
      </c>
      <c r="C7" s="25">
        <v>1.762868198243152</v>
      </c>
      <c r="D7" s="2">
        <v>1.607242311264423</v>
      </c>
      <c r="E7" s="2">
        <v>1.8500206758536366</v>
      </c>
      <c r="F7" s="2">
        <v>1.7956751296996358</v>
      </c>
      <c r="G7" s="7">
        <v>1.7921007048655218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6.0956600849067233E-2</v>
      </c>
      <c r="D9" s="17">
        <v>4.763101528685261E-2</v>
      </c>
      <c r="E9" s="17">
        <v>5.6609097388792967E-2</v>
      </c>
      <c r="F9" s="17">
        <v>5.3774108888535246E-2</v>
      </c>
      <c r="G9" s="41">
        <v>5.3207356292133433E-2</v>
      </c>
    </row>
    <row r="10" spans="2:7" x14ac:dyDescent="0.25">
      <c r="B10" s="13" t="s">
        <v>11</v>
      </c>
      <c r="C10" s="40">
        <v>2.6636045850307516E-2</v>
      </c>
      <c r="D10" s="17">
        <v>1.551706734908739E-2</v>
      </c>
      <c r="E10" s="17">
        <v>2.4536102907679436E-2</v>
      </c>
      <c r="F10" s="17">
        <v>2.2997607992582211E-2</v>
      </c>
      <c r="G10" s="41">
        <v>2.2893750967591608E-2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0.60400763535483071</v>
      </c>
      <c r="D12" s="4">
        <v>0.62278235110671298</v>
      </c>
      <c r="E12" s="4">
        <v>0.6377439628189232</v>
      </c>
      <c r="F12" s="4">
        <v>0.64984645485250436</v>
      </c>
      <c r="G12" s="9">
        <v>0.65976975638090951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0.6091984002891957</v>
      </c>
      <c r="D14" s="2">
        <v>0.33119154444170762</v>
      </c>
      <c r="E14" s="2">
        <v>0.38950019702235189</v>
      </c>
      <c r="F14" s="2">
        <v>0.42526058564627711</v>
      </c>
      <c r="G14" s="7">
        <v>0.46147472937097977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8.3979751939761496</v>
      </c>
      <c r="D16" s="2">
        <v>10.145277947544933</v>
      </c>
      <c r="E16" s="2">
        <v>9.4027553607450276</v>
      </c>
      <c r="F16" s="2">
        <v>9.7598071738356413</v>
      </c>
      <c r="G16" s="7">
        <v>9.929653822920482</v>
      </c>
    </row>
    <row r="17" spans="2:7" x14ac:dyDescent="0.25">
      <c r="B17" s="13" t="s">
        <v>15</v>
      </c>
      <c r="C17" s="25">
        <v>5.5057814846007194</v>
      </c>
      <c r="D17" s="2">
        <v>6.1449684435358449</v>
      </c>
      <c r="E17" s="2">
        <v>5.3410225641504887</v>
      </c>
      <c r="F17" s="2">
        <v>5.2588285376584283</v>
      </c>
      <c r="G17" s="7">
        <v>5.1205265269464872</v>
      </c>
    </row>
    <row r="18" spans="2:7" x14ac:dyDescent="0.25">
      <c r="B18" s="13" t="s">
        <v>33</v>
      </c>
      <c r="C18" s="37">
        <v>7.1923007796937069E-2</v>
      </c>
      <c r="D18" s="38">
        <v>6.138642571714073E-2</v>
      </c>
      <c r="E18" s="38">
        <v>6.7825221262418509E-2</v>
      </c>
      <c r="F18" s="38">
        <v>6.6583944055229966E-2</v>
      </c>
      <c r="G18" s="39">
        <v>6.6444386495929209E-2</v>
      </c>
    </row>
    <row r="19" spans="2:7" x14ac:dyDescent="0.25">
      <c r="B19" s="13" t="s">
        <v>34</v>
      </c>
      <c r="C19" s="37">
        <v>1.9471526804833016E-2</v>
      </c>
      <c r="D19" s="38">
        <v>-2.8891287385609315E-3</v>
      </c>
      <c r="E19" s="38">
        <v>1.5018113444258014E-2</v>
      </c>
      <c r="F19" s="38">
        <v>1.4316506188493479E-2</v>
      </c>
      <c r="G19" s="39">
        <v>1.4241753340284376E-2</v>
      </c>
    </row>
    <row r="20" spans="2:7" x14ac:dyDescent="0.25">
      <c r="B20" s="13" t="s">
        <v>16</v>
      </c>
      <c r="C20" s="25">
        <v>0.37</v>
      </c>
      <c r="D20" s="2">
        <v>-0.05</v>
      </c>
      <c r="E20" s="2">
        <v>0.27</v>
      </c>
      <c r="F20" s="2">
        <v>0.25</v>
      </c>
      <c r="G20" s="7">
        <v>0.24</v>
      </c>
    </row>
    <row r="21" spans="2:7" x14ac:dyDescent="0.25">
      <c r="B21" s="15" t="s">
        <v>17</v>
      </c>
      <c r="C21" s="28">
        <v>5.2349184276422531E-2</v>
      </c>
      <c r="D21" s="10">
        <v>5.301978859864509E-2</v>
      </c>
      <c r="E21" s="10">
        <v>5.6463817025720155E-2</v>
      </c>
      <c r="F21" s="10">
        <v>5.7117799540128543E-2</v>
      </c>
      <c r="G21" s="11">
        <v>5.8783721832769469E-2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3.1165192488887099</v>
      </c>
      <c r="D4" s="2">
        <v>3.0251418533967831</v>
      </c>
      <c r="E4" s="2">
        <v>3.5885825431033318</v>
      </c>
      <c r="F4" s="2">
        <v>3.5076479546808148</v>
      </c>
      <c r="G4" s="7">
        <v>3.5443819884738961</v>
      </c>
    </row>
    <row r="5" spans="2:7" x14ac:dyDescent="0.25">
      <c r="B5" s="13" t="s">
        <v>9</v>
      </c>
      <c r="C5" s="25">
        <v>3.9467888742662605</v>
      </c>
      <c r="D5" s="2">
        <v>3.8166485478147987</v>
      </c>
      <c r="E5" s="2">
        <v>4.431822806290425</v>
      </c>
      <c r="F5" s="2">
        <v>4.298370902699765</v>
      </c>
      <c r="G5" s="7">
        <v>4.3386777235146514</v>
      </c>
    </row>
    <row r="6" spans="2:7" x14ac:dyDescent="0.25">
      <c r="B6" s="13" t="s">
        <v>20</v>
      </c>
      <c r="C6" s="25">
        <v>1.7962454056739481</v>
      </c>
      <c r="D6" s="2">
        <v>1.3799442802314432</v>
      </c>
      <c r="E6" s="2">
        <v>1.853925583416445</v>
      </c>
      <c r="F6" s="2">
        <v>1.7646126559642723</v>
      </c>
      <c r="G6" s="7">
        <v>1.7729617864454947</v>
      </c>
    </row>
    <row r="7" spans="2:7" x14ac:dyDescent="0.25">
      <c r="B7" s="13" t="s">
        <v>35</v>
      </c>
      <c r="C7" s="25">
        <v>1.867786968558333</v>
      </c>
      <c r="D7" s="2">
        <v>1.6050205592446243</v>
      </c>
      <c r="E7" s="2">
        <v>2.0581434223987727</v>
      </c>
      <c r="F7" s="2">
        <v>1.9928086061291386</v>
      </c>
      <c r="G7" s="7">
        <v>2.0073524226778106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8.1357969209499684E-2</v>
      </c>
      <c r="D9" s="17">
        <v>6.5591505665234209E-2</v>
      </c>
      <c r="E9" s="17">
        <v>7.556381718526399E-2</v>
      </c>
      <c r="F9" s="17">
        <v>7.3027333483752968E-2</v>
      </c>
      <c r="G9" s="41">
        <v>7.2595475982774452E-2</v>
      </c>
    </row>
    <row r="10" spans="2:7" x14ac:dyDescent="0.25">
      <c r="B10" s="13" t="s">
        <v>11</v>
      </c>
      <c r="C10" s="40">
        <v>4.6960720688638151E-2</v>
      </c>
      <c r="D10" s="17">
        <v>3.343714104005404E-2</v>
      </c>
      <c r="E10" s="17">
        <v>4.3442236769726264E-2</v>
      </c>
      <c r="F10" s="17">
        <v>4.2179948015735824E-2</v>
      </c>
      <c r="G10" s="41">
        <v>4.2197895141090777E-2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0.60308067884407435</v>
      </c>
      <c r="D12" s="4">
        <v>0.6219995398179301</v>
      </c>
      <c r="E12" s="4">
        <v>0.63661359002909512</v>
      </c>
      <c r="F12" s="4">
        <v>0.64835316499468632</v>
      </c>
      <c r="G12" s="9">
        <v>0.65794709467716406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0.68323408751424952</v>
      </c>
      <c r="D14" s="2">
        <v>0.38882331577153878</v>
      </c>
      <c r="E14" s="2">
        <v>0.47678588115149878</v>
      </c>
      <c r="F14" s="2">
        <v>0.53256929747929915</v>
      </c>
      <c r="G14" s="7">
        <v>0.5835371250102791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8.1006159880159938</v>
      </c>
      <c r="D16" s="2">
        <v>9.744301261626056</v>
      </c>
      <c r="E16" s="2">
        <v>9.0606901829396005</v>
      </c>
      <c r="F16" s="2">
        <v>9.3991160814555759</v>
      </c>
      <c r="G16" s="7">
        <v>9.5599891399573576</v>
      </c>
    </row>
    <row r="17" spans="2:7" x14ac:dyDescent="0.25">
      <c r="B17" s="13" t="s">
        <v>15</v>
      </c>
      <c r="C17" s="25">
        <v>5.3314442191563813</v>
      </c>
      <c r="D17" s="2">
        <v>5.921789527570315</v>
      </c>
      <c r="E17" s="2">
        <v>5.1719468905565842</v>
      </c>
      <c r="F17" s="2">
        <v>5.0977917597093665</v>
      </c>
      <c r="G17" s="7">
        <v>4.9700379964162336</v>
      </c>
    </row>
    <row r="18" spans="2:7" x14ac:dyDescent="0.25">
      <c r="B18" s="13" t="s">
        <v>33</v>
      </c>
      <c r="C18" s="37">
        <v>7.4448743124753539E-2</v>
      </c>
      <c r="D18" s="38">
        <v>6.3832133584315665E-2</v>
      </c>
      <c r="E18" s="38">
        <v>7.0261048239766186E-2</v>
      </c>
      <c r="F18" s="38">
        <v>6.8980227435842076E-2</v>
      </c>
      <c r="G18" s="39">
        <v>6.8822996035338466E-2</v>
      </c>
    </row>
    <row r="19" spans="2:7" x14ac:dyDescent="0.25">
      <c r="B19" s="13" t="s">
        <v>34</v>
      </c>
      <c r="C19" s="37">
        <v>5.0304575293339857E-2</v>
      </c>
      <c r="D19" s="38">
        <v>2.6572190676294492E-2</v>
      </c>
      <c r="E19" s="38">
        <v>4.8001919218529247E-2</v>
      </c>
      <c r="F19" s="38">
        <v>4.9525724202836623E-2</v>
      </c>
      <c r="G19" s="39">
        <v>5.1175864748307549E-2</v>
      </c>
    </row>
    <row r="20" spans="2:7" x14ac:dyDescent="0.25">
      <c r="B20" s="13" t="s">
        <v>16</v>
      </c>
      <c r="C20" s="25">
        <v>0.96</v>
      </c>
      <c r="D20" s="2">
        <v>0.5</v>
      </c>
      <c r="E20" s="2">
        <v>0.85</v>
      </c>
      <c r="F20" s="2">
        <v>0.87</v>
      </c>
      <c r="G20" s="7">
        <v>0.88</v>
      </c>
    </row>
    <row r="21" spans="2:7" x14ac:dyDescent="0.25">
      <c r="B21" s="15" t="s">
        <v>17</v>
      </c>
      <c r="C21" s="28">
        <v>5.2263306124572133E-2</v>
      </c>
      <c r="D21" s="10">
        <v>5.2909988496751263E-2</v>
      </c>
      <c r="E21" s="10">
        <v>5.6273526099616729E-2</v>
      </c>
      <c r="F21" s="10">
        <v>5.6875245300296216E-2</v>
      </c>
      <c r="G21" s="11">
        <v>5.8470487134508108E-2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2.6738464759097069</v>
      </c>
      <c r="D4" s="2">
        <v>2.5395615745375117</v>
      </c>
      <c r="E4" s="2">
        <v>2.9277784463011773</v>
      </c>
      <c r="F4" s="2">
        <v>2.8636514552777501</v>
      </c>
      <c r="G4" s="7">
        <v>2.8822707993546994</v>
      </c>
    </row>
    <row r="5" spans="2:7" x14ac:dyDescent="0.25">
      <c r="B5" s="13" t="s">
        <v>9</v>
      </c>
      <c r="C5" s="25">
        <v>3.5510045949859919</v>
      </c>
      <c r="D5" s="2">
        <v>3.3164552505723974</v>
      </c>
      <c r="E5" s="2">
        <v>3.7038206565863065</v>
      </c>
      <c r="F5" s="2">
        <v>3.5891248507089393</v>
      </c>
      <c r="G5" s="7">
        <v>3.6026188568913735</v>
      </c>
    </row>
    <row r="6" spans="2:7" x14ac:dyDescent="0.25">
      <c r="B6" s="13" t="s">
        <v>20</v>
      </c>
      <c r="C6" s="25">
        <v>1.7200374877251738</v>
      </c>
      <c r="D6" s="2">
        <v>1.3419974248623563</v>
      </c>
      <c r="E6" s="2">
        <v>1.6843512180308202</v>
      </c>
      <c r="F6" s="2">
        <v>1.6071521155484156</v>
      </c>
      <c r="G6" s="7">
        <v>1.6065863505303248</v>
      </c>
    </row>
    <row r="7" spans="2:7" x14ac:dyDescent="0.25">
      <c r="B7" s="13" t="s">
        <v>35</v>
      </c>
      <c r="C7" s="25">
        <v>1.8232630648846389</v>
      </c>
      <c r="D7" s="2">
        <v>1.6069061344830771</v>
      </c>
      <c r="E7" s="2">
        <v>1.9479343748372862</v>
      </c>
      <c r="F7" s="2">
        <v>1.8942442646099051</v>
      </c>
      <c r="G7" s="7">
        <v>1.9017544079570277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7.9461399731048335E-2</v>
      </c>
      <c r="D9" s="17">
        <v>6.4026748474561843E-2</v>
      </c>
      <c r="E9" s="17">
        <v>7.4138235499702332E-2</v>
      </c>
      <c r="F9" s="17">
        <v>7.1658050942626852E-2</v>
      </c>
      <c r="G9" s="41">
        <v>7.1337014218145284E-2</v>
      </c>
    </row>
    <row r="10" spans="2:7" x14ac:dyDescent="0.25">
      <c r="B10" s="13" t="s">
        <v>11</v>
      </c>
      <c r="C10" s="40">
        <v>4.4978692494876425E-2</v>
      </c>
      <c r="D10" s="17">
        <v>3.1706236269419853E-2</v>
      </c>
      <c r="E10" s="17">
        <v>4.1774264092658206E-2</v>
      </c>
      <c r="F10" s="17">
        <v>4.0508501927633285E-2</v>
      </c>
      <c r="G10" s="41">
        <v>4.0573427113391486E-2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0.60147983375821834</v>
      </c>
      <c r="D12" s="4">
        <v>0.6188020744553091</v>
      </c>
      <c r="E12" s="4">
        <v>0.63186348213081411</v>
      </c>
      <c r="F12" s="4">
        <v>0.64206387034281565</v>
      </c>
      <c r="G12" s="9">
        <v>0.65011924428375489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0.70194562086490264</v>
      </c>
      <c r="D14" s="2">
        <v>0.39929363266108669</v>
      </c>
      <c r="E14" s="2">
        <v>0.48129998486204389</v>
      </c>
      <c r="F14" s="2">
        <v>0.5356502108696567</v>
      </c>
      <c r="G14" s="7">
        <v>0.58547288356256988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7.6789215406529046</v>
      </c>
      <c r="D16" s="2">
        <v>9.0915028944074727</v>
      </c>
      <c r="E16" s="2">
        <v>8.4816118474261479</v>
      </c>
      <c r="F16" s="2">
        <v>8.764448681277532</v>
      </c>
      <c r="G16" s="7">
        <v>8.890895543530176</v>
      </c>
    </row>
    <row r="17" spans="2:7" x14ac:dyDescent="0.25">
      <c r="B17" s="13" t="s">
        <v>15</v>
      </c>
      <c r="C17" s="25">
        <v>5.0877933343459834</v>
      </c>
      <c r="D17" s="2">
        <v>5.6005986186815502</v>
      </c>
      <c r="E17" s="2">
        <v>4.9415595927461258</v>
      </c>
      <c r="F17" s="2">
        <v>4.8859825080649717</v>
      </c>
      <c r="G17" s="7">
        <v>4.7848964311027169</v>
      </c>
    </row>
    <row r="18" spans="2:7" x14ac:dyDescent="0.25">
      <c r="B18" s="13" t="s">
        <v>33</v>
      </c>
      <c r="C18" s="37">
        <v>7.8328685945536727E-2</v>
      </c>
      <c r="D18" s="38">
        <v>6.8063782373754475E-2</v>
      </c>
      <c r="E18" s="38">
        <v>7.4498042765604872E-2</v>
      </c>
      <c r="F18" s="38">
        <v>7.3257759123443983E-2</v>
      </c>
      <c r="G18" s="39">
        <v>7.3121907810157635E-2</v>
      </c>
    </row>
    <row r="19" spans="2:7" x14ac:dyDescent="0.25">
      <c r="B19" s="13" t="s">
        <v>34</v>
      </c>
      <c r="C19" s="37">
        <v>4.6907427212968131E-2</v>
      </c>
      <c r="D19" s="38">
        <v>2.3259042472391019E-2</v>
      </c>
      <c r="E19" s="38">
        <v>4.3960691260595201E-2</v>
      </c>
      <c r="F19" s="38">
        <v>4.491613326881394E-2</v>
      </c>
      <c r="G19" s="39">
        <v>4.6068371065332368E-2</v>
      </c>
    </row>
    <row r="20" spans="2:7" x14ac:dyDescent="0.25">
      <c r="B20" s="13" t="s">
        <v>16</v>
      </c>
      <c r="C20" s="25">
        <v>0.9</v>
      </c>
      <c r="D20" s="2">
        <v>0.44</v>
      </c>
      <c r="E20" s="2">
        <v>0.79</v>
      </c>
      <c r="F20" s="2">
        <v>0.8</v>
      </c>
      <c r="G20" s="7">
        <v>0.81</v>
      </c>
    </row>
    <row r="21" spans="2:7" x14ac:dyDescent="0.25">
      <c r="B21" s="15" t="s">
        <v>17</v>
      </c>
      <c r="C21" s="28">
        <v>5.2044174355188502E-2</v>
      </c>
      <c r="D21" s="10">
        <v>5.2466182682978008E-2</v>
      </c>
      <c r="E21" s="10">
        <v>5.5548989780208655E-2</v>
      </c>
      <c r="F21" s="10">
        <v>5.5875890537105406E-2</v>
      </c>
      <c r="G21" s="11">
        <v>5.7162332232470921E-2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2.3246480576714386</v>
      </c>
      <c r="D4" s="2">
        <v>2.1793385443100508</v>
      </c>
      <c r="E4" s="2">
        <v>2.5117216116081242</v>
      </c>
      <c r="F4" s="2">
        <v>2.4370763146605818</v>
      </c>
      <c r="G4" s="7">
        <v>2.4408584134855311</v>
      </c>
    </row>
    <row r="5" spans="2:7" x14ac:dyDescent="0.25">
      <c r="B5" s="13" t="s">
        <v>9</v>
      </c>
      <c r="C5" s="25">
        <v>3.8859935336961824</v>
      </c>
      <c r="D5" s="2">
        <v>3.5191348318771878</v>
      </c>
      <c r="E5" s="2">
        <v>3.8076720067429819</v>
      </c>
      <c r="F5" s="2">
        <v>3.6284970451603455</v>
      </c>
      <c r="G5" s="7">
        <v>3.6149206494603017</v>
      </c>
    </row>
    <row r="6" spans="2:7" x14ac:dyDescent="0.25">
      <c r="B6" s="13" t="s">
        <v>20</v>
      </c>
      <c r="C6" s="25">
        <v>1.5670234125296973</v>
      </c>
      <c r="D6" s="2">
        <v>1.0841622778800331</v>
      </c>
      <c r="E6" s="2">
        <v>1.4081224285045839</v>
      </c>
      <c r="F6" s="2">
        <v>1.3062783781596705</v>
      </c>
      <c r="G6" s="7">
        <v>1.2943667339652389</v>
      </c>
    </row>
    <row r="7" spans="2:7" x14ac:dyDescent="0.25">
      <c r="B7" s="13" t="s">
        <v>35</v>
      </c>
      <c r="C7" s="25">
        <v>1.792486039870743</v>
      </c>
      <c r="D7" s="2">
        <v>1.6010893820119469</v>
      </c>
      <c r="E7" s="2">
        <v>1.9125278393454541</v>
      </c>
      <c r="F7" s="2">
        <v>1.8486082585983805</v>
      </c>
      <c r="G7" s="7">
        <v>1.8472164426787079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6.2027996417854607E-2</v>
      </c>
      <c r="D9" s="17">
        <v>4.8556864059803174E-2</v>
      </c>
      <c r="E9" s="17">
        <v>5.7584064562922144E-2</v>
      </c>
      <c r="F9" s="17">
        <v>5.4735709623205966E-2</v>
      </c>
      <c r="G9" s="41">
        <v>5.410445300924361E-2</v>
      </c>
    </row>
    <row r="10" spans="2:7" x14ac:dyDescent="0.25">
      <c r="B10" s="13" t="s">
        <v>11</v>
      </c>
      <c r="C10" s="40">
        <v>2.7815769497141634E-2</v>
      </c>
      <c r="D10" s="17">
        <v>1.6643220861531947E-2</v>
      </c>
      <c r="E10" s="17">
        <v>2.5792342359545053E-2</v>
      </c>
      <c r="F10" s="17">
        <v>2.430174120994924E-2</v>
      </c>
      <c r="G10" s="41">
        <v>2.4197837765564365E-2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0.60602410429711218</v>
      </c>
      <c r="D12" s="4">
        <v>0.62669122029550695</v>
      </c>
      <c r="E12" s="4">
        <v>0.64337137393276278</v>
      </c>
      <c r="F12" s="4">
        <v>0.6571604375881589</v>
      </c>
      <c r="G12" s="9">
        <v>0.66874836343196642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0.58158634926280406</v>
      </c>
      <c r="D14" s="2">
        <v>0.31531045256627532</v>
      </c>
      <c r="E14" s="2">
        <v>0.38114864185715014</v>
      </c>
      <c r="F14" s="2">
        <v>0.41797034930224924</v>
      </c>
      <c r="G14" s="7">
        <v>0.45518752243510147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9.0890591977951747</v>
      </c>
      <c r="D16" s="2">
        <v>11.089391237796596</v>
      </c>
      <c r="E16" s="2">
        <v>10.220798033730929</v>
      </c>
      <c r="F16" s="2">
        <v>10.656935886173331</v>
      </c>
      <c r="G16" s="7">
        <v>10.872917663447902</v>
      </c>
    </row>
    <row r="17" spans="2:7" x14ac:dyDescent="0.25">
      <c r="B17" s="13" t="s">
        <v>15</v>
      </c>
      <c r="C17" s="25">
        <v>5.9087917677814854</v>
      </c>
      <c r="D17" s="2">
        <v>6.6057525246571984</v>
      </c>
      <c r="E17" s="2">
        <v>5.6655134309116999</v>
      </c>
      <c r="F17" s="2">
        <v>5.5597066209217321</v>
      </c>
      <c r="G17" s="7">
        <v>5.3856905933991195</v>
      </c>
    </row>
    <row r="18" spans="2:7" x14ac:dyDescent="0.25">
      <c r="B18" s="13" t="s">
        <v>33</v>
      </c>
      <c r="C18" s="37">
        <v>6.6676219299366166E-2</v>
      </c>
      <c r="D18" s="38">
        <v>5.6512680169450595E-2</v>
      </c>
      <c r="E18" s="38">
        <v>6.294727396133773E-2</v>
      </c>
      <c r="F18" s="38">
        <v>6.1665045619799699E-2</v>
      </c>
      <c r="G18" s="39">
        <v>6.150587948257305E-2</v>
      </c>
    </row>
    <row r="19" spans="2:7" x14ac:dyDescent="0.25">
      <c r="B19" s="13" t="s">
        <v>34</v>
      </c>
      <c r="C19" s="37">
        <v>2.1536926739838855E-2</v>
      </c>
      <c r="D19" s="38">
        <v>-8.6637567150379003E-4</v>
      </c>
      <c r="E19" s="38">
        <v>1.7907230181790468E-2</v>
      </c>
      <c r="F19" s="38">
        <v>1.7612332185836944E-2</v>
      </c>
      <c r="G19" s="39">
        <v>1.7881074266305405E-2</v>
      </c>
    </row>
    <row r="20" spans="2:7" x14ac:dyDescent="0.25">
      <c r="B20" s="13" t="s">
        <v>16</v>
      </c>
      <c r="C20" s="25">
        <v>0.41</v>
      </c>
      <c r="D20" s="2">
        <v>-0.02</v>
      </c>
      <c r="E20" s="2">
        <v>0.31</v>
      </c>
      <c r="F20" s="2">
        <v>0.3</v>
      </c>
      <c r="G20" s="7">
        <v>0.3</v>
      </c>
    </row>
    <row r="21" spans="2:7" x14ac:dyDescent="0.25">
      <c r="B21" s="15" t="s">
        <v>17</v>
      </c>
      <c r="C21" s="28">
        <v>5.2626148964378519E-2</v>
      </c>
      <c r="D21" s="10">
        <v>5.3574952123632794E-2</v>
      </c>
      <c r="E21" s="10">
        <v>5.7353455383638084E-2</v>
      </c>
      <c r="F21" s="10">
        <v>5.8336324604144459E-2</v>
      </c>
      <c r="G21" s="11">
        <v>6.0377060192704383E-2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7.33203125" style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2.4277739769092488</v>
      </c>
      <c r="D4" s="2">
        <v>2.2045166567600845</v>
      </c>
      <c r="E4" s="2">
        <v>2.5809906474433952</v>
      </c>
      <c r="F4" s="2">
        <v>2.526644427965004</v>
      </c>
      <c r="G4" s="7">
        <v>2.5232481536145355</v>
      </c>
    </row>
    <row r="5" spans="2:7" x14ac:dyDescent="0.25">
      <c r="B5" s="13" t="s">
        <v>9</v>
      </c>
      <c r="C5" s="25">
        <v>3.5044007137126725</v>
      </c>
      <c r="D5" s="2">
        <v>3.1182280740727331</v>
      </c>
      <c r="E5" s="2">
        <v>3.4934096572907523</v>
      </c>
      <c r="F5" s="2">
        <v>3.3804488607890701</v>
      </c>
      <c r="G5" s="7">
        <v>3.3637629993384794</v>
      </c>
    </row>
    <row r="6" spans="2:7" x14ac:dyDescent="0.25">
      <c r="B6" s="13" t="s">
        <v>20</v>
      </c>
      <c r="C6" s="25">
        <v>1.5215360886704854</v>
      </c>
      <c r="D6" s="2">
        <v>1.0244670455208145</v>
      </c>
      <c r="E6" s="2">
        <v>1.3770704484974197</v>
      </c>
      <c r="F6" s="2">
        <v>1.3366512562167936</v>
      </c>
      <c r="G6" s="7">
        <v>1.3309205452188191</v>
      </c>
    </row>
    <row r="7" spans="2:7" x14ac:dyDescent="0.25">
      <c r="B7" s="13" t="s">
        <v>35</v>
      </c>
      <c r="C7" s="25">
        <v>1.7055499327483332</v>
      </c>
      <c r="D7" s="2">
        <v>1.4303073844133563</v>
      </c>
      <c r="E7" s="2">
        <v>1.7691389000824178</v>
      </c>
      <c r="F7" s="2">
        <v>1.734954775073716</v>
      </c>
      <c r="G7" s="7">
        <v>1.7312373959071112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6.6966074059827796E-2</v>
      </c>
      <c r="D9" s="17">
        <v>5.0391088239703744E-2</v>
      </c>
      <c r="E9" s="17">
        <v>6.0124891084053257E-2</v>
      </c>
      <c r="F9" s="17">
        <v>5.8122368192866779E-2</v>
      </c>
      <c r="G9" s="41">
        <v>5.7199124379971475E-2</v>
      </c>
    </row>
    <row r="10" spans="2:7" x14ac:dyDescent="0.25">
      <c r="B10" s="13" t="s">
        <v>11</v>
      </c>
      <c r="C10" s="40">
        <v>3.3025526613243698E-2</v>
      </c>
      <c r="D10" s="17">
        <v>1.8520242710360655E-2</v>
      </c>
      <c r="E10" s="17">
        <v>2.9422186335148495E-2</v>
      </c>
      <c r="F10" s="17">
        <v>2.8269227300129759E-2</v>
      </c>
      <c r="G10" s="41">
        <v>2.8029087723612501E-2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0.61100463140130667</v>
      </c>
      <c r="D12" s="4">
        <v>0.62831158239155627</v>
      </c>
      <c r="E12" s="4">
        <v>0.65140840729067828</v>
      </c>
      <c r="F12" s="4">
        <v>0.66994625697377819</v>
      </c>
      <c r="G12" s="9">
        <v>0.68563506572214272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0.54226319352560792</v>
      </c>
      <c r="D14" s="2">
        <v>0.27369625445464196</v>
      </c>
      <c r="E14" s="2">
        <v>0.35676020198443681</v>
      </c>
      <c r="F14" s="2">
        <v>0.40003154441251887</v>
      </c>
      <c r="G14" s="7">
        <v>0.43839474436426606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8.6911385896966902</v>
      </c>
      <c r="D16" s="2">
        <v>10.485046163827986</v>
      </c>
      <c r="E16" s="2">
        <v>9.949662312183758</v>
      </c>
      <c r="F16" s="2">
        <v>10.283665293598769</v>
      </c>
      <c r="G16" s="7">
        <v>10.481206885070192</v>
      </c>
    </row>
    <row r="17" spans="2:7" x14ac:dyDescent="0.25">
      <c r="B17" s="13" t="s">
        <v>15</v>
      </c>
      <c r="C17" s="25">
        <v>5.5332029996035841</v>
      </c>
      <c r="D17" s="2">
        <v>6.2026076335419793</v>
      </c>
      <c r="E17" s="2">
        <v>5.3244149039303945</v>
      </c>
      <c r="F17" s="2">
        <v>5.0663201515789238</v>
      </c>
      <c r="G17" s="7">
        <v>4.8056525669487868</v>
      </c>
    </row>
    <row r="18" spans="2:7" x14ac:dyDescent="0.25">
      <c r="B18" s="13" t="s">
        <v>33</v>
      </c>
      <c r="C18" s="37">
        <v>7.0302023733190735E-2</v>
      </c>
      <c r="D18" s="38">
        <v>5.9924541349102266E-2</v>
      </c>
      <c r="E18" s="38">
        <v>6.5470403602844174E-2</v>
      </c>
      <c r="F18" s="38">
        <v>6.5146641576403388E-2</v>
      </c>
      <c r="G18" s="39">
        <v>6.5415659975072718E-2</v>
      </c>
    </row>
    <row r="19" spans="2:7" x14ac:dyDescent="0.25">
      <c r="B19" s="13" t="s">
        <v>34</v>
      </c>
      <c r="C19" s="37">
        <v>3.0370352633820649E-2</v>
      </c>
      <c r="D19" s="38">
        <v>3.7058639993666244E-3</v>
      </c>
      <c r="E19" s="38">
        <v>2.3769214847246541E-2</v>
      </c>
      <c r="F19" s="38">
        <v>2.6350540275153166E-2</v>
      </c>
      <c r="G19" s="39">
        <v>2.7295770276980023E-2</v>
      </c>
    </row>
    <row r="20" spans="2:7" x14ac:dyDescent="0.25">
      <c r="B20" s="13" t="s">
        <v>16</v>
      </c>
      <c r="C20" s="25">
        <v>0.56999999999999995</v>
      </c>
      <c r="D20" s="2">
        <v>7.0000000000000007E-2</v>
      </c>
      <c r="E20" s="2">
        <v>0.41</v>
      </c>
      <c r="F20" s="2">
        <v>0.43</v>
      </c>
      <c r="G20" s="7">
        <v>0.43</v>
      </c>
    </row>
    <row r="21" spans="2:7" x14ac:dyDescent="0.25">
      <c r="B21" s="15" t="s">
        <v>17</v>
      </c>
      <c r="C21" s="28">
        <v>5.331125601022986E-2</v>
      </c>
      <c r="D21" s="10">
        <v>5.3875290264744337E-2</v>
      </c>
      <c r="E21" s="10">
        <v>5.7373730228420336E-2</v>
      </c>
      <c r="F21" s="10">
        <v>6.0596192052307853E-2</v>
      </c>
      <c r="G21" s="11">
        <v>6.362032726691659E-2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C4" sqref="C4:G21"/>
    </sheetView>
  </sheetViews>
  <sheetFormatPr defaultColWidth="9.109375" defaultRowHeight="13.8" x14ac:dyDescent="0.25"/>
  <cols>
    <col min="1" max="1" width="9.109375" style="1"/>
    <col min="2" max="2" width="44.5546875" style="1" bestFit="1" customWidth="1"/>
    <col min="3" max="16384" width="9.109375" style="1"/>
  </cols>
  <sheetData>
    <row r="2" spans="2:7" x14ac:dyDescent="0.25">
      <c r="B2" s="22"/>
      <c r="C2" s="23" t="s">
        <v>0</v>
      </c>
      <c r="D2" s="18" t="s">
        <v>1</v>
      </c>
      <c r="E2" s="18" t="s">
        <v>2</v>
      </c>
      <c r="F2" s="18" t="s">
        <v>3</v>
      </c>
      <c r="G2" s="19" t="s">
        <v>4</v>
      </c>
    </row>
    <row r="3" spans="2:7" x14ac:dyDescent="0.25">
      <c r="B3" s="12" t="s">
        <v>5</v>
      </c>
      <c r="C3" s="24"/>
      <c r="D3" s="5"/>
      <c r="E3" s="5"/>
      <c r="F3" s="5"/>
      <c r="G3" s="6"/>
    </row>
    <row r="4" spans="2:7" x14ac:dyDescent="0.25">
      <c r="B4" s="13" t="s">
        <v>8</v>
      </c>
      <c r="C4" s="25">
        <v>2.6630318164930622</v>
      </c>
      <c r="D4" s="2">
        <v>2.5786963165718482</v>
      </c>
      <c r="E4" s="2">
        <v>2.952644003876626</v>
      </c>
      <c r="F4" s="2">
        <v>2.9197156555503074</v>
      </c>
      <c r="G4" s="7">
        <v>2.9493238669865995</v>
      </c>
    </row>
    <row r="5" spans="2:7" x14ac:dyDescent="0.25">
      <c r="B5" s="13" t="s">
        <v>9</v>
      </c>
      <c r="C5" s="25">
        <v>3.8439865848791448</v>
      </c>
      <c r="D5" s="2">
        <v>3.6461736834040859</v>
      </c>
      <c r="E5" s="2">
        <v>3.9989432412075829</v>
      </c>
      <c r="F5" s="2">
        <v>3.9065183866153137</v>
      </c>
      <c r="G5" s="7">
        <v>3.9317307444192413</v>
      </c>
    </row>
    <row r="6" spans="2:7" x14ac:dyDescent="0.25">
      <c r="B6" s="13" t="s">
        <v>20</v>
      </c>
      <c r="C6" s="25">
        <v>1.8353968531047349</v>
      </c>
      <c r="D6" s="2">
        <v>1.4631884886600435</v>
      </c>
      <c r="E6" s="2">
        <v>1.7626959251773628</v>
      </c>
      <c r="F6" s="2">
        <v>1.6971095276883195</v>
      </c>
      <c r="G6" s="7">
        <v>1.6907766015914016</v>
      </c>
    </row>
    <row r="7" spans="2:7" x14ac:dyDescent="0.25">
      <c r="B7" s="13" t="s">
        <v>35</v>
      </c>
      <c r="C7" s="25">
        <v>1.9314378484422483</v>
      </c>
      <c r="D7" s="2">
        <v>1.7712021621530216</v>
      </c>
      <c r="E7" s="2">
        <v>2.0953294083984142</v>
      </c>
      <c r="F7" s="2">
        <v>2.0639476523503499</v>
      </c>
      <c r="G7" s="7">
        <v>2.075953397098429</v>
      </c>
    </row>
    <row r="8" spans="2:7" x14ac:dyDescent="0.25">
      <c r="B8" s="14" t="s">
        <v>6</v>
      </c>
      <c r="C8" s="20"/>
      <c r="D8" s="3"/>
      <c r="E8" s="3"/>
      <c r="F8" s="3"/>
      <c r="G8" s="8"/>
    </row>
    <row r="9" spans="2:7" x14ac:dyDescent="0.25">
      <c r="B9" s="13" t="s">
        <v>10</v>
      </c>
      <c r="C9" s="40">
        <v>7.90518429288838E-2</v>
      </c>
      <c r="D9" s="17">
        <v>6.5876999540502065E-2</v>
      </c>
      <c r="E9" s="17">
        <v>7.5288579772790118E-2</v>
      </c>
      <c r="F9" s="17">
        <v>7.395979388211206E-2</v>
      </c>
      <c r="G9" s="41">
        <v>7.3988608232956332E-2</v>
      </c>
    </row>
    <row r="10" spans="2:7" x14ac:dyDescent="0.25">
      <c r="B10" s="13" t="s">
        <v>11</v>
      </c>
      <c r="C10" s="40">
        <v>4.4207435710088887E-2</v>
      </c>
      <c r="D10" s="17">
        <v>3.2761581936737803E-2</v>
      </c>
      <c r="E10" s="17">
        <v>4.2512765990514664E-2</v>
      </c>
      <c r="F10" s="17">
        <v>4.1432424213848136E-2</v>
      </c>
      <c r="G10" s="41">
        <v>4.1628881286953363E-2</v>
      </c>
    </row>
    <row r="11" spans="2:7" x14ac:dyDescent="0.25">
      <c r="B11" s="14" t="s">
        <v>7</v>
      </c>
      <c r="C11" s="27"/>
      <c r="D11" s="16"/>
      <c r="E11" s="16"/>
      <c r="F11" s="16"/>
      <c r="G11" s="21"/>
    </row>
    <row r="12" spans="2:7" x14ac:dyDescent="0.25">
      <c r="B12" s="13" t="s">
        <v>12</v>
      </c>
      <c r="C12" s="26">
        <v>0.59515524405227305</v>
      </c>
      <c r="D12" s="4">
        <v>0.6039482949998064</v>
      </c>
      <c r="E12" s="4">
        <v>0.61020605416106044</v>
      </c>
      <c r="F12" s="4">
        <v>0.61486680921247272</v>
      </c>
      <c r="G12" s="9">
        <v>0.61805218670024564</v>
      </c>
    </row>
    <row r="13" spans="2:7" x14ac:dyDescent="0.25">
      <c r="B13" s="14" t="s">
        <v>13</v>
      </c>
      <c r="C13" s="20"/>
      <c r="D13" s="3"/>
      <c r="E13" s="3"/>
      <c r="F13" s="3"/>
      <c r="G13" s="8"/>
    </row>
    <row r="14" spans="2:7" x14ac:dyDescent="0.25">
      <c r="B14" s="13" t="s">
        <v>13</v>
      </c>
      <c r="C14" s="25">
        <v>0.80040006686410958</v>
      </c>
      <c r="D14" s="2">
        <v>0.46988818487656164</v>
      </c>
      <c r="E14" s="2">
        <v>0.54434854396829091</v>
      </c>
      <c r="F14" s="2">
        <v>0.60198451767237138</v>
      </c>
      <c r="G14" s="7">
        <v>0.65306346366392021</v>
      </c>
    </row>
    <row r="15" spans="2:7" x14ac:dyDescent="0.25">
      <c r="B15" s="14" t="s">
        <v>14</v>
      </c>
      <c r="C15" s="20"/>
      <c r="D15" s="3"/>
      <c r="E15" s="3"/>
      <c r="F15" s="3"/>
      <c r="G15" s="8"/>
    </row>
    <row r="16" spans="2:7" x14ac:dyDescent="0.25">
      <c r="B16" s="13" t="s">
        <v>18</v>
      </c>
      <c r="C16" s="25">
        <v>7.7017471604809904</v>
      </c>
      <c r="D16" s="2">
        <v>8.9237814840772671</v>
      </c>
      <c r="E16" s="2">
        <v>8.3262186088650232</v>
      </c>
      <c r="F16" s="2">
        <v>8.5333767471233717</v>
      </c>
      <c r="G16" s="7">
        <v>8.6216464944009701</v>
      </c>
    </row>
    <row r="17" spans="2:7" x14ac:dyDescent="0.25">
      <c r="B17" s="13" t="s">
        <v>15</v>
      </c>
      <c r="C17" s="25">
        <v>5.2389892901324551</v>
      </c>
      <c r="D17" s="2">
        <v>5.8519560384206279</v>
      </c>
      <c r="E17" s="2">
        <v>5.3187109228688012</v>
      </c>
      <c r="F17" s="2">
        <v>5.3450382514890959</v>
      </c>
      <c r="G17" s="7">
        <v>5.3280598247879878</v>
      </c>
    </row>
    <row r="18" spans="2:7" x14ac:dyDescent="0.25">
      <c r="B18" s="13" t="s">
        <v>33</v>
      </c>
      <c r="C18" s="37">
        <v>7.7275354754063913E-2</v>
      </c>
      <c r="D18" s="38">
        <v>6.7678516789931864E-2</v>
      </c>
      <c r="E18" s="38">
        <v>7.3287296770152888E-2</v>
      </c>
      <c r="F18" s="38">
        <v>7.2054337624287632E-2</v>
      </c>
      <c r="G18" s="39">
        <v>7.1686096977139832E-2</v>
      </c>
    </row>
    <row r="19" spans="2:7" x14ac:dyDescent="0.25">
      <c r="B19" s="13" t="s">
        <v>34</v>
      </c>
      <c r="C19" s="37">
        <v>4.4326778913215258E-2</v>
      </c>
      <c r="D19" s="38">
        <v>2.3098555807288583E-2</v>
      </c>
      <c r="E19" s="38">
        <v>3.9761728440131358E-2</v>
      </c>
      <c r="F19" s="38">
        <v>4.1168586176999138E-2</v>
      </c>
      <c r="G19" s="39">
        <v>4.1501478697239295E-2</v>
      </c>
    </row>
    <row r="20" spans="2:7" x14ac:dyDescent="0.25">
      <c r="B20" s="13" t="s">
        <v>16</v>
      </c>
      <c r="C20" s="25">
        <v>0.87</v>
      </c>
      <c r="D20" s="2">
        <v>0.46</v>
      </c>
      <c r="E20" s="2">
        <v>0.77</v>
      </c>
      <c r="F20" s="2">
        <v>0.79</v>
      </c>
      <c r="G20" s="7">
        <v>0.79</v>
      </c>
    </row>
    <row r="21" spans="2:7" x14ac:dyDescent="0.25">
      <c r="B21" s="15" t="s">
        <v>17</v>
      </c>
      <c r="C21" s="28">
        <v>5.1224157846906412E-2</v>
      </c>
      <c r="D21" s="10">
        <v>5.0498457013308962E-2</v>
      </c>
      <c r="E21" s="10">
        <v>5.130916016911119E-2</v>
      </c>
      <c r="F21" s="10">
        <v>5.1930086729486083E-2</v>
      </c>
      <c r="G21" s="11">
        <v>5.2363174505999616E-2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82DB27C4A074CA2C9AC7BB488BB6D" ma:contentTypeVersion="11" ma:contentTypeDescription="Create a new document." ma:contentTypeScope="" ma:versionID="c6c8b4c45af94072372474dda94a1426">
  <xsd:schema xmlns:xsd="http://www.w3.org/2001/XMLSchema" xmlns:xs="http://www.w3.org/2001/XMLSchema" xmlns:p="http://schemas.microsoft.com/office/2006/metadata/properties" xmlns:ns2="4b9c4aba-bd98-494e-bd37-e1f488e1deac" xmlns:ns3="ddc63569-3e2f-4e7a-be05-2ae44eb749e3" targetNamespace="http://schemas.microsoft.com/office/2006/metadata/properties" ma:root="true" ma:fieldsID="6775952381069c7163e89997ab11bc78" ns2:_="" ns3:_="">
    <xsd:import namespace="4b9c4aba-bd98-494e-bd37-e1f488e1deac"/>
    <xsd:import namespace="ddc63569-3e2f-4e7a-be05-2ae44eb749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c4aba-bd98-494e-bd37-e1f488e1de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63569-3e2f-4e7a-be05-2ae44eb749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9065C7-5329-4B51-BCD6-64FC6A7CA7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9c4aba-bd98-494e-bd37-e1f488e1deac"/>
    <ds:schemaRef ds:uri="ddc63569-3e2f-4e7a-be05-2ae44eb749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04CDA5-ABCD-4D85-8854-701AAC44DA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495D2-6171-4805-9794-C68D3221CDA5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ddc63569-3e2f-4e7a-be05-2ae44eb749e3"/>
    <ds:schemaRef ds:uri="4b9c4aba-bd98-494e-bd37-e1f488e1dea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 - scenario key</vt:lpstr>
      <vt:lpstr>Summary</vt:lpstr>
      <vt:lpstr>Base</vt:lpstr>
      <vt:lpstr>+1% inflation</vt:lpstr>
      <vt:lpstr>-1% inflation</vt:lpstr>
      <vt:lpstr>+0.5% inflation wedge</vt:lpstr>
      <vt:lpstr>-0.5% inflation wedge</vt:lpstr>
      <vt:lpstr>10% totex overspend</vt:lpstr>
      <vt:lpstr>10% totex underspend</vt:lpstr>
      <vt:lpstr>+2% RoRE</vt:lpstr>
      <vt:lpstr>-2% RoRE</vt:lpstr>
      <vt:lpstr>inc UM &amp; competable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chatta, Kiranpal</cp:lastModifiedBy>
  <dcterms:created xsi:type="dcterms:W3CDTF">2019-09-24T15:41:32Z</dcterms:created>
  <dcterms:modified xsi:type="dcterms:W3CDTF">2019-12-20T13:31:29Z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0x0101000F082DB27C4A074CA2C9AC7BB488BB6D</vt:lpwstr>
  </property>
</Properties>
</file>