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en.parkinson\Desktop\"/>
    </mc:Choice>
  </mc:AlternateContent>
  <xr:revisionPtr revIDLastSave="0" documentId="13_ncr:1_{09380087-ED3F-462C-90F4-C6A61F261B0C}" xr6:coauthVersionLast="36" xr6:coauthVersionMax="36" xr10:uidLastSave="{00000000-0000-0000-0000-000000000000}"/>
  <bookViews>
    <workbookView xWindow="480" yWindow="120" windowWidth="20010" windowHeight="6810" tabRatio="707" firstSheet="4" activeTab="6" xr2:uid="{00000000-000D-0000-FFFF-FFFF00000000}"/>
  </bookViews>
  <sheets>
    <sheet name="Table 1" sheetId="30" r:id="rId1"/>
    <sheet name="Table 2" sheetId="28" r:id="rId2"/>
    <sheet name="Figure 1 - data and chart" sheetId="31" r:id="rId3"/>
    <sheet name="Figure 2 - data and chart" sheetId="11" r:id="rId4"/>
    <sheet name="Figure 4 - data and chart" sheetId="22" r:id="rId5"/>
    <sheet name="Figure 5 - data" sheetId="27" r:id="rId6"/>
    <sheet name="Figure 5 - chart" sheetId="26" r:id="rId7"/>
    <sheet name="Sheet1" sheetId="29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ContExp">'Figure 4 - data and chart'!#REF!</definedName>
    <definedName name="CumForecast" localSheetId="2">[1]Forecast!$C$22:$N$33</definedName>
    <definedName name="CumForecast" localSheetId="0">[1]Forecast!$C$22:$N$33</definedName>
    <definedName name="CumForecast">[2]Forecast!$C$22:$N$33</definedName>
    <definedName name="InitialCont">'Figure 4 - data and chart'!#REF!</definedName>
    <definedName name="InitialLNG">[3]LNG!$G$14</definedName>
    <definedName name="MRSInjection">[3]MRS!$K$32</definedName>
    <definedName name="MRSWithdrawal">[3]MRS!$J$56</definedName>
    <definedName name="NorwayForecast">'[3]UKCS&amp;Norway'!$C$40</definedName>
    <definedName name="TotDemd">[3]MatchTable!$F$20</definedName>
    <definedName name="UKCSForecast">'[3]UKCS&amp;Norway'!$C$39</definedName>
    <definedName name="VLDZ">#REF!</definedName>
  </definedNames>
  <calcPr calcId="191029"/>
  <pivotCaches>
    <pivotCache cacheId="0" r:id="rId13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3" i="30" l="1"/>
  <c r="P13" i="30"/>
  <c r="Q13" i="30"/>
  <c r="O14" i="30"/>
  <c r="P14" i="30"/>
  <c r="Q14" i="30"/>
  <c r="L13" i="30"/>
  <c r="M13" i="30"/>
  <c r="N13" i="30"/>
  <c r="L14" i="30"/>
  <c r="M14" i="30"/>
  <c r="N14" i="30"/>
  <c r="L15" i="30"/>
  <c r="M15" i="30"/>
  <c r="N15" i="30"/>
  <c r="L17" i="30"/>
  <c r="M17" i="30"/>
  <c r="N17" i="30"/>
  <c r="L18" i="30"/>
  <c r="M18" i="30"/>
  <c r="N18" i="30"/>
  <c r="L19" i="30"/>
  <c r="M19" i="30"/>
  <c r="N19" i="30"/>
  <c r="L20" i="30"/>
  <c r="M20" i="30"/>
  <c r="N20" i="30"/>
  <c r="D11" i="28"/>
  <c r="D12" i="28"/>
  <c r="D13" i="28"/>
  <c r="D14" i="28"/>
  <c r="D15" i="28"/>
  <c r="D16" i="28"/>
  <c r="K14" i="30"/>
  <c r="K15" i="30"/>
  <c r="K17" i="30"/>
  <c r="K18" i="30"/>
  <c r="K19" i="30"/>
  <c r="K20" i="30"/>
  <c r="K13" i="30"/>
  <c r="J22" i="30"/>
  <c r="C18" i="28"/>
  <c r="E11" i="28"/>
  <c r="F11" i="28"/>
  <c r="G11" i="28"/>
  <c r="H11" i="28"/>
  <c r="I11" i="28"/>
  <c r="E12" i="28"/>
  <c r="F12" i="28"/>
  <c r="G12" i="28"/>
  <c r="H12" i="28"/>
  <c r="I12" i="28"/>
  <c r="E13" i="28"/>
  <c r="F13" i="28"/>
  <c r="G13" i="28"/>
  <c r="H13" i="28"/>
  <c r="I13" i="28"/>
  <c r="E14" i="28"/>
  <c r="F14" i="28"/>
  <c r="G14" i="28"/>
  <c r="H14" i="28"/>
  <c r="I14" i="28"/>
  <c r="E15" i="28"/>
  <c r="F15" i="28"/>
  <c r="G15" i="28"/>
  <c r="H15" i="28"/>
  <c r="I15" i="28"/>
  <c r="E16" i="28"/>
  <c r="F16" i="28"/>
  <c r="G16" i="28"/>
  <c r="H16" i="28"/>
  <c r="I16" i="28"/>
  <c r="C12" i="28"/>
  <c r="C13" i="28"/>
  <c r="C14" i="28"/>
  <c r="C15" i="28"/>
  <c r="C16" i="28"/>
  <c r="C11" i="28"/>
  <c r="J14" i="30"/>
  <c r="J15" i="30"/>
  <c r="J17" i="30"/>
  <c r="J18" i="30"/>
  <c r="J19" i="30"/>
  <c r="J13" i="30"/>
  <c r="I16" i="30"/>
  <c r="H16" i="30"/>
  <c r="H185" i="31" l="1"/>
  <c r="G185" i="31"/>
  <c r="F185" i="31"/>
  <c r="E185" i="31"/>
  <c r="D185" i="31"/>
  <c r="C185" i="31"/>
  <c r="B185" i="31"/>
  <c r="H184" i="31"/>
  <c r="G184" i="31"/>
  <c r="F184" i="31"/>
  <c r="E184" i="31"/>
  <c r="D184" i="31"/>
  <c r="C184" i="31"/>
  <c r="B184" i="31"/>
  <c r="H183" i="31"/>
  <c r="G183" i="31"/>
  <c r="F183" i="31"/>
  <c r="E183" i="31"/>
  <c r="D183" i="31"/>
  <c r="C183" i="31"/>
  <c r="B183" i="31"/>
  <c r="H182" i="31"/>
  <c r="G182" i="31"/>
  <c r="F182" i="31"/>
  <c r="E182" i="31"/>
  <c r="D182" i="31"/>
  <c r="C182" i="31"/>
  <c r="B182" i="31"/>
  <c r="H181" i="31"/>
  <c r="G181" i="31"/>
  <c r="F181" i="31"/>
  <c r="E181" i="31"/>
  <c r="D181" i="31"/>
  <c r="C181" i="31"/>
  <c r="B181" i="31"/>
  <c r="H180" i="31"/>
  <c r="G180" i="31"/>
  <c r="F180" i="31"/>
  <c r="E180" i="31"/>
  <c r="D180" i="31"/>
  <c r="C180" i="31"/>
  <c r="B180" i="31"/>
  <c r="H179" i="31"/>
  <c r="G179" i="31"/>
  <c r="F179" i="31"/>
  <c r="E179" i="31"/>
  <c r="D179" i="31"/>
  <c r="C179" i="31"/>
  <c r="B179" i="31"/>
  <c r="H178" i="31"/>
  <c r="G178" i="31"/>
  <c r="F178" i="31"/>
  <c r="E178" i="31"/>
  <c r="D178" i="31"/>
  <c r="C178" i="31"/>
  <c r="B178" i="31"/>
  <c r="H177" i="31"/>
  <c r="G177" i="31"/>
  <c r="F177" i="31"/>
  <c r="E177" i="31"/>
  <c r="D177" i="31"/>
  <c r="C177" i="31"/>
  <c r="B177" i="31"/>
  <c r="H176" i="31"/>
  <c r="G176" i="31"/>
  <c r="F176" i="31"/>
  <c r="E176" i="31"/>
  <c r="D176" i="31"/>
  <c r="C176" i="31"/>
  <c r="B176" i="31"/>
  <c r="H175" i="31"/>
  <c r="G175" i="31"/>
  <c r="F175" i="31"/>
  <c r="E175" i="31"/>
  <c r="D175" i="31"/>
  <c r="C175" i="31"/>
  <c r="B175" i="31"/>
  <c r="H174" i="31"/>
  <c r="G174" i="31"/>
  <c r="F174" i="31"/>
  <c r="E174" i="31"/>
  <c r="D174" i="31"/>
  <c r="C174" i="31"/>
  <c r="B174" i="31"/>
  <c r="H173" i="31"/>
  <c r="G173" i="31"/>
  <c r="F173" i="31"/>
  <c r="E173" i="31"/>
  <c r="D173" i="31"/>
  <c r="C173" i="31"/>
  <c r="B173" i="31"/>
  <c r="H172" i="31"/>
  <c r="G172" i="31"/>
  <c r="F172" i="31"/>
  <c r="E172" i="31"/>
  <c r="D172" i="31"/>
  <c r="C172" i="31"/>
  <c r="B172" i="31"/>
  <c r="H171" i="31"/>
  <c r="G171" i="31"/>
  <c r="F171" i="31"/>
  <c r="E171" i="31"/>
  <c r="D171" i="31"/>
  <c r="C171" i="31"/>
  <c r="B171" i="31"/>
  <c r="H170" i="31"/>
  <c r="G170" i="31"/>
  <c r="F170" i="31"/>
  <c r="E170" i="31"/>
  <c r="D170" i="31"/>
  <c r="C170" i="31"/>
  <c r="B170" i="31"/>
  <c r="H169" i="31"/>
  <c r="G169" i="31"/>
  <c r="F169" i="31"/>
  <c r="E169" i="31"/>
  <c r="D169" i="31"/>
  <c r="C169" i="31"/>
  <c r="B169" i="31"/>
  <c r="H168" i="31"/>
  <c r="G168" i="31"/>
  <c r="F168" i="31"/>
  <c r="E168" i="31"/>
  <c r="D168" i="31"/>
  <c r="C168" i="31"/>
  <c r="B168" i="31"/>
  <c r="H167" i="31"/>
  <c r="G167" i="31"/>
  <c r="F167" i="31"/>
  <c r="E167" i="31"/>
  <c r="D167" i="31"/>
  <c r="C167" i="31"/>
  <c r="B167" i="31"/>
  <c r="H166" i="31"/>
  <c r="G166" i="31"/>
  <c r="F166" i="31"/>
  <c r="E166" i="31"/>
  <c r="D166" i="31"/>
  <c r="C166" i="31"/>
  <c r="B166" i="31"/>
  <c r="H165" i="31"/>
  <c r="G165" i="31"/>
  <c r="F165" i="31"/>
  <c r="E165" i="31"/>
  <c r="D165" i="31"/>
  <c r="C165" i="31"/>
  <c r="B165" i="31"/>
  <c r="H164" i="31"/>
  <c r="G164" i="31"/>
  <c r="F164" i="31"/>
  <c r="E164" i="31"/>
  <c r="D164" i="31"/>
  <c r="C164" i="31"/>
  <c r="B164" i="31"/>
  <c r="H163" i="31"/>
  <c r="G163" i="31"/>
  <c r="F163" i="31"/>
  <c r="E163" i="31"/>
  <c r="D163" i="31"/>
  <c r="C163" i="31"/>
  <c r="B163" i="31"/>
  <c r="H162" i="31"/>
  <c r="G162" i="31"/>
  <c r="F162" i="31"/>
  <c r="E162" i="31"/>
  <c r="D162" i="31"/>
  <c r="C162" i="31"/>
  <c r="B162" i="31"/>
  <c r="H161" i="31"/>
  <c r="G161" i="31"/>
  <c r="F161" i="31"/>
  <c r="E161" i="31"/>
  <c r="D161" i="31"/>
  <c r="C161" i="31"/>
  <c r="B161" i="31"/>
  <c r="H160" i="31"/>
  <c r="G160" i="31"/>
  <c r="F160" i="31"/>
  <c r="E160" i="31"/>
  <c r="D160" i="31"/>
  <c r="C160" i="31"/>
  <c r="B160" i="31"/>
  <c r="H159" i="31"/>
  <c r="G159" i="31"/>
  <c r="F159" i="31"/>
  <c r="E159" i="31"/>
  <c r="D159" i="31"/>
  <c r="C159" i="31"/>
  <c r="B159" i="31"/>
  <c r="H158" i="31"/>
  <c r="G158" i="31"/>
  <c r="F158" i="31"/>
  <c r="E158" i="31"/>
  <c r="D158" i="31"/>
  <c r="C158" i="31"/>
  <c r="B158" i="31"/>
  <c r="H157" i="31"/>
  <c r="G157" i="31"/>
  <c r="F157" i="31"/>
  <c r="E157" i="31"/>
  <c r="D157" i="31"/>
  <c r="C157" i="31"/>
  <c r="B157" i="31"/>
  <c r="H156" i="31"/>
  <c r="G156" i="31"/>
  <c r="F156" i="31"/>
  <c r="E156" i="31"/>
  <c r="D156" i="31"/>
  <c r="C156" i="31"/>
  <c r="B156" i="31"/>
  <c r="H155" i="31"/>
  <c r="G155" i="31"/>
  <c r="F155" i="31"/>
  <c r="E155" i="31"/>
  <c r="D155" i="31"/>
  <c r="C155" i="31"/>
  <c r="B155" i="31"/>
  <c r="H154" i="31"/>
  <c r="G154" i="31"/>
  <c r="F154" i="31"/>
  <c r="E154" i="31"/>
  <c r="D154" i="31"/>
  <c r="C154" i="31"/>
  <c r="B154" i="31"/>
  <c r="H153" i="31"/>
  <c r="G153" i="31"/>
  <c r="F153" i="31"/>
  <c r="E153" i="31"/>
  <c r="D153" i="31"/>
  <c r="C153" i="31"/>
  <c r="B153" i="31"/>
  <c r="H152" i="31"/>
  <c r="G152" i="31"/>
  <c r="F152" i="31"/>
  <c r="E152" i="31"/>
  <c r="D152" i="31"/>
  <c r="C152" i="31"/>
  <c r="B152" i="31"/>
  <c r="H151" i="31"/>
  <c r="G151" i="31"/>
  <c r="F151" i="31"/>
  <c r="E151" i="31"/>
  <c r="D151" i="31"/>
  <c r="C151" i="31"/>
  <c r="B151" i="31"/>
  <c r="H150" i="31"/>
  <c r="G150" i="31"/>
  <c r="F150" i="31"/>
  <c r="E150" i="31"/>
  <c r="D150" i="31"/>
  <c r="C150" i="31"/>
  <c r="B150" i="31"/>
  <c r="H149" i="31"/>
  <c r="G149" i="31"/>
  <c r="F149" i="31"/>
  <c r="E149" i="31"/>
  <c r="D149" i="31"/>
  <c r="C149" i="31"/>
  <c r="B149" i="31"/>
  <c r="H148" i="31"/>
  <c r="G148" i="31"/>
  <c r="F148" i="31"/>
  <c r="E148" i="31"/>
  <c r="D148" i="31"/>
  <c r="C148" i="31"/>
  <c r="B148" i="31"/>
  <c r="H147" i="31"/>
  <c r="G147" i="31"/>
  <c r="F147" i="31"/>
  <c r="E147" i="31"/>
  <c r="D147" i="31"/>
  <c r="C147" i="31"/>
  <c r="B147" i="31"/>
  <c r="H146" i="31"/>
  <c r="G146" i="31"/>
  <c r="F146" i="31"/>
  <c r="E146" i="31"/>
  <c r="D146" i="31"/>
  <c r="C146" i="31"/>
  <c r="B146" i="31"/>
  <c r="H145" i="31"/>
  <c r="G145" i="31"/>
  <c r="F145" i="31"/>
  <c r="E145" i="31"/>
  <c r="D145" i="31"/>
  <c r="C145" i="31"/>
  <c r="B145" i="31"/>
  <c r="H144" i="31"/>
  <c r="G144" i="31"/>
  <c r="F144" i="31"/>
  <c r="E144" i="31"/>
  <c r="D144" i="31"/>
  <c r="C144" i="31"/>
  <c r="B144" i="31"/>
  <c r="H143" i="31"/>
  <c r="G143" i="31"/>
  <c r="F143" i="31"/>
  <c r="E143" i="31"/>
  <c r="D143" i="31"/>
  <c r="C143" i="31"/>
  <c r="B143" i="31"/>
  <c r="H142" i="31"/>
  <c r="G142" i="31"/>
  <c r="F142" i="31"/>
  <c r="E142" i="31"/>
  <c r="D142" i="31"/>
  <c r="C142" i="31"/>
  <c r="B142" i="31"/>
  <c r="H141" i="31"/>
  <c r="G141" i="31"/>
  <c r="F141" i="31"/>
  <c r="E141" i="31"/>
  <c r="D141" i="31"/>
  <c r="C141" i="31"/>
  <c r="B141" i="31"/>
  <c r="H140" i="31"/>
  <c r="G140" i="31"/>
  <c r="F140" i="31"/>
  <c r="E140" i="31"/>
  <c r="D140" i="31"/>
  <c r="C140" i="31"/>
  <c r="B140" i="31"/>
  <c r="H139" i="31"/>
  <c r="G139" i="31"/>
  <c r="F139" i="31"/>
  <c r="E139" i="31"/>
  <c r="D139" i="31"/>
  <c r="C139" i="31"/>
  <c r="B139" i="31"/>
  <c r="H138" i="31"/>
  <c r="G138" i="31"/>
  <c r="F138" i="31"/>
  <c r="E138" i="31"/>
  <c r="D138" i="31"/>
  <c r="C138" i="31"/>
  <c r="B138" i="31"/>
  <c r="H137" i="31"/>
  <c r="G137" i="31"/>
  <c r="F137" i="31"/>
  <c r="E137" i="31"/>
  <c r="D137" i="31"/>
  <c r="C137" i="31"/>
  <c r="B137" i="31"/>
  <c r="H136" i="31"/>
  <c r="G136" i="31"/>
  <c r="F136" i="31"/>
  <c r="E136" i="31"/>
  <c r="D136" i="31"/>
  <c r="C136" i="31"/>
  <c r="B136" i="31"/>
  <c r="H135" i="31"/>
  <c r="G135" i="31"/>
  <c r="F135" i="31"/>
  <c r="E135" i="31"/>
  <c r="D135" i="31"/>
  <c r="C135" i="31"/>
  <c r="B135" i="31"/>
  <c r="H134" i="31"/>
  <c r="G134" i="31"/>
  <c r="F134" i="31"/>
  <c r="E134" i="31"/>
  <c r="D134" i="31"/>
  <c r="C134" i="31"/>
  <c r="B134" i="31"/>
  <c r="H133" i="31"/>
  <c r="G133" i="31"/>
  <c r="F133" i="31"/>
  <c r="E133" i="31"/>
  <c r="D133" i="31"/>
  <c r="C133" i="31"/>
  <c r="B133" i="31"/>
  <c r="H132" i="31"/>
  <c r="G132" i="31"/>
  <c r="F132" i="31"/>
  <c r="E132" i="31"/>
  <c r="D132" i="31"/>
  <c r="C132" i="31"/>
  <c r="B132" i="31"/>
  <c r="H131" i="31"/>
  <c r="G131" i="31"/>
  <c r="F131" i="31"/>
  <c r="E131" i="31"/>
  <c r="D131" i="31"/>
  <c r="C131" i="31"/>
  <c r="B131" i="31"/>
  <c r="H130" i="31"/>
  <c r="G130" i="31"/>
  <c r="F130" i="31"/>
  <c r="E130" i="31"/>
  <c r="D130" i="31"/>
  <c r="C130" i="31"/>
  <c r="B130" i="31"/>
  <c r="H129" i="31"/>
  <c r="G129" i="31"/>
  <c r="F129" i="31"/>
  <c r="E129" i="31"/>
  <c r="D129" i="31"/>
  <c r="C129" i="31"/>
  <c r="B129" i="31"/>
  <c r="H128" i="31"/>
  <c r="G128" i="31"/>
  <c r="F128" i="31"/>
  <c r="E128" i="31"/>
  <c r="D128" i="31"/>
  <c r="C128" i="31"/>
  <c r="B128" i="31"/>
  <c r="H127" i="31"/>
  <c r="G127" i="31"/>
  <c r="F127" i="31"/>
  <c r="E127" i="31"/>
  <c r="D127" i="31"/>
  <c r="C127" i="31"/>
  <c r="B127" i="31"/>
  <c r="H126" i="31"/>
  <c r="G126" i="31"/>
  <c r="F126" i="31"/>
  <c r="E126" i="31"/>
  <c r="D126" i="31"/>
  <c r="C126" i="31"/>
  <c r="B126" i="31"/>
  <c r="H125" i="31"/>
  <c r="G125" i="31"/>
  <c r="F125" i="31"/>
  <c r="E125" i="31"/>
  <c r="D125" i="31"/>
  <c r="C125" i="31"/>
  <c r="B125" i="31"/>
  <c r="H124" i="31"/>
  <c r="G124" i="31"/>
  <c r="F124" i="31"/>
  <c r="E124" i="31"/>
  <c r="D124" i="31"/>
  <c r="C124" i="31"/>
  <c r="B124" i="31"/>
  <c r="H123" i="31"/>
  <c r="G123" i="31"/>
  <c r="F123" i="31"/>
  <c r="E123" i="31"/>
  <c r="D123" i="31"/>
  <c r="C123" i="31"/>
  <c r="B123" i="31"/>
  <c r="H122" i="31"/>
  <c r="G122" i="31"/>
  <c r="F122" i="31"/>
  <c r="E122" i="31"/>
  <c r="D122" i="31"/>
  <c r="C122" i="31"/>
  <c r="B122" i="31"/>
  <c r="H121" i="31"/>
  <c r="G121" i="31"/>
  <c r="F121" i="31"/>
  <c r="E121" i="31"/>
  <c r="D121" i="31"/>
  <c r="C121" i="31"/>
  <c r="B121" i="31"/>
  <c r="H120" i="31"/>
  <c r="G120" i="31"/>
  <c r="F120" i="31"/>
  <c r="E120" i="31"/>
  <c r="D120" i="31"/>
  <c r="C120" i="31"/>
  <c r="B120" i="31"/>
  <c r="H119" i="31"/>
  <c r="G119" i="31"/>
  <c r="F119" i="31"/>
  <c r="E119" i="31"/>
  <c r="D119" i="31"/>
  <c r="C119" i="31"/>
  <c r="B119" i="31"/>
  <c r="H118" i="31"/>
  <c r="G118" i="31"/>
  <c r="F118" i="31"/>
  <c r="E118" i="31"/>
  <c r="D118" i="31"/>
  <c r="C118" i="31"/>
  <c r="B118" i="31"/>
  <c r="H117" i="31"/>
  <c r="G117" i="31"/>
  <c r="F117" i="31"/>
  <c r="E117" i="31"/>
  <c r="D117" i="31"/>
  <c r="C117" i="31"/>
  <c r="B117" i="31"/>
  <c r="H116" i="31"/>
  <c r="G116" i="31"/>
  <c r="F116" i="31"/>
  <c r="E116" i="31"/>
  <c r="D116" i="31"/>
  <c r="C116" i="31"/>
  <c r="B116" i="31"/>
  <c r="H115" i="31"/>
  <c r="G115" i="31"/>
  <c r="F115" i="31"/>
  <c r="E115" i="31"/>
  <c r="D115" i="31"/>
  <c r="C115" i="31"/>
  <c r="B115" i="31"/>
  <c r="H114" i="31"/>
  <c r="G114" i="31"/>
  <c r="F114" i="31"/>
  <c r="E114" i="31"/>
  <c r="D114" i="31"/>
  <c r="C114" i="31"/>
  <c r="B114" i="31"/>
  <c r="H113" i="31"/>
  <c r="G113" i="31"/>
  <c r="F113" i="31"/>
  <c r="E113" i="31"/>
  <c r="D113" i="31"/>
  <c r="C113" i="31"/>
  <c r="B113" i="31"/>
  <c r="H112" i="31"/>
  <c r="G112" i="31"/>
  <c r="F112" i="31"/>
  <c r="E112" i="31"/>
  <c r="D112" i="31"/>
  <c r="C112" i="31"/>
  <c r="B112" i="31"/>
  <c r="H111" i="31"/>
  <c r="G111" i="31"/>
  <c r="F111" i="31"/>
  <c r="E111" i="31"/>
  <c r="D111" i="31"/>
  <c r="C111" i="31"/>
  <c r="B111" i="31"/>
  <c r="H110" i="31"/>
  <c r="G110" i="31"/>
  <c r="F110" i="31"/>
  <c r="E110" i="31"/>
  <c r="D110" i="31"/>
  <c r="C110" i="31"/>
  <c r="B110" i="31"/>
  <c r="H109" i="31"/>
  <c r="G109" i="31"/>
  <c r="F109" i="31"/>
  <c r="E109" i="31"/>
  <c r="D109" i="31"/>
  <c r="C109" i="31"/>
  <c r="B109" i="31"/>
  <c r="H108" i="31"/>
  <c r="G108" i="31"/>
  <c r="F108" i="31"/>
  <c r="E108" i="31"/>
  <c r="D108" i="31"/>
  <c r="C108" i="31"/>
  <c r="B108" i="31"/>
  <c r="H107" i="31"/>
  <c r="G107" i="31"/>
  <c r="F107" i="31"/>
  <c r="E107" i="31"/>
  <c r="D107" i="31"/>
  <c r="C107" i="31"/>
  <c r="B107" i="31"/>
  <c r="H106" i="31"/>
  <c r="G106" i="31"/>
  <c r="F106" i="31"/>
  <c r="E106" i="31"/>
  <c r="D106" i="31"/>
  <c r="C106" i="31"/>
  <c r="B106" i="31"/>
  <c r="H105" i="31"/>
  <c r="G105" i="31"/>
  <c r="F105" i="31"/>
  <c r="E105" i="31"/>
  <c r="D105" i="31"/>
  <c r="C105" i="31"/>
  <c r="B105" i="31"/>
  <c r="H104" i="31"/>
  <c r="G104" i="31"/>
  <c r="F104" i="31"/>
  <c r="E104" i="31"/>
  <c r="D104" i="31"/>
  <c r="C104" i="31"/>
  <c r="B104" i="31"/>
  <c r="H103" i="31"/>
  <c r="G103" i="31"/>
  <c r="F103" i="31"/>
  <c r="E103" i="31"/>
  <c r="D103" i="31"/>
  <c r="C103" i="31"/>
  <c r="B103" i="31"/>
  <c r="H102" i="31"/>
  <c r="G102" i="31"/>
  <c r="F102" i="31"/>
  <c r="E102" i="31"/>
  <c r="D102" i="31"/>
  <c r="C102" i="31"/>
  <c r="B102" i="31"/>
  <c r="H101" i="31"/>
  <c r="G101" i="31"/>
  <c r="F101" i="31"/>
  <c r="E101" i="31"/>
  <c r="D101" i="31"/>
  <c r="C101" i="31"/>
  <c r="B101" i="31"/>
  <c r="H100" i="31"/>
  <c r="G100" i="31"/>
  <c r="F100" i="31"/>
  <c r="E100" i="31"/>
  <c r="D100" i="31"/>
  <c r="C100" i="31"/>
  <c r="B100" i="31"/>
  <c r="H99" i="31"/>
  <c r="G99" i="31"/>
  <c r="F99" i="31"/>
  <c r="E99" i="31"/>
  <c r="D99" i="31"/>
  <c r="C99" i="31"/>
  <c r="B99" i="31"/>
  <c r="H98" i="31"/>
  <c r="G98" i="31"/>
  <c r="F98" i="31"/>
  <c r="E98" i="31"/>
  <c r="D98" i="31"/>
  <c r="C98" i="31"/>
  <c r="B98" i="31"/>
  <c r="H97" i="31"/>
  <c r="G97" i="31"/>
  <c r="F97" i="31"/>
  <c r="E97" i="31"/>
  <c r="D97" i="31"/>
  <c r="C97" i="31"/>
  <c r="B97" i="31"/>
  <c r="H96" i="31"/>
  <c r="G96" i="31"/>
  <c r="F96" i="31"/>
  <c r="E96" i="31"/>
  <c r="D96" i="31"/>
  <c r="C96" i="31"/>
  <c r="B96" i="31"/>
  <c r="H95" i="31"/>
  <c r="G95" i="31"/>
  <c r="F95" i="31"/>
  <c r="E95" i="31"/>
  <c r="D95" i="31"/>
  <c r="C95" i="31"/>
  <c r="B95" i="31"/>
  <c r="H94" i="31"/>
  <c r="G94" i="31"/>
  <c r="F94" i="31"/>
  <c r="E94" i="31"/>
  <c r="D94" i="31"/>
  <c r="C94" i="31"/>
  <c r="B94" i="31"/>
  <c r="H93" i="31"/>
  <c r="G93" i="31"/>
  <c r="F93" i="31"/>
  <c r="E93" i="31"/>
  <c r="D93" i="31"/>
  <c r="C93" i="31"/>
  <c r="B93" i="31"/>
  <c r="H92" i="31"/>
  <c r="G92" i="31"/>
  <c r="F92" i="31"/>
  <c r="E92" i="31"/>
  <c r="D92" i="31"/>
  <c r="C92" i="31"/>
  <c r="B92" i="31"/>
  <c r="H91" i="31"/>
  <c r="G91" i="31"/>
  <c r="F91" i="31"/>
  <c r="E91" i="31"/>
  <c r="D91" i="31"/>
  <c r="C91" i="31"/>
  <c r="B91" i="31"/>
  <c r="H90" i="31"/>
  <c r="G90" i="31"/>
  <c r="F90" i="31"/>
  <c r="E90" i="31"/>
  <c r="D90" i="31"/>
  <c r="C90" i="31"/>
  <c r="B90" i="31"/>
  <c r="H89" i="31"/>
  <c r="G89" i="31"/>
  <c r="F89" i="31"/>
  <c r="E89" i="31"/>
  <c r="D89" i="31"/>
  <c r="C89" i="31"/>
  <c r="B89" i="31"/>
  <c r="H88" i="31"/>
  <c r="G88" i="31"/>
  <c r="F88" i="31"/>
  <c r="E88" i="31"/>
  <c r="D88" i="31"/>
  <c r="C88" i="31"/>
  <c r="B88" i="31"/>
  <c r="H87" i="31"/>
  <c r="G87" i="31"/>
  <c r="F87" i="31"/>
  <c r="E87" i="31"/>
  <c r="D87" i="31"/>
  <c r="C87" i="31"/>
  <c r="B87" i="31"/>
  <c r="H86" i="31"/>
  <c r="G86" i="31"/>
  <c r="F86" i="31"/>
  <c r="E86" i="31"/>
  <c r="D86" i="31"/>
  <c r="C86" i="31"/>
  <c r="B86" i="31"/>
  <c r="H85" i="31"/>
  <c r="G85" i="31"/>
  <c r="F85" i="31"/>
  <c r="E85" i="31"/>
  <c r="D85" i="31"/>
  <c r="C85" i="31"/>
  <c r="B85" i="31"/>
  <c r="H84" i="31"/>
  <c r="G84" i="31"/>
  <c r="F84" i="31"/>
  <c r="E84" i="31"/>
  <c r="D84" i="31"/>
  <c r="C84" i="31"/>
  <c r="B84" i="31"/>
  <c r="H83" i="31"/>
  <c r="G83" i="31"/>
  <c r="F83" i="31"/>
  <c r="E83" i="31"/>
  <c r="D83" i="31"/>
  <c r="C83" i="31"/>
  <c r="B83" i="31"/>
  <c r="H82" i="31"/>
  <c r="G82" i="31"/>
  <c r="F82" i="31"/>
  <c r="E82" i="31"/>
  <c r="D82" i="31"/>
  <c r="C82" i="31"/>
  <c r="B82" i="31"/>
  <c r="H81" i="31"/>
  <c r="G81" i="31"/>
  <c r="F81" i="31"/>
  <c r="E81" i="31"/>
  <c r="D81" i="31"/>
  <c r="C81" i="31"/>
  <c r="B81" i="31"/>
  <c r="H80" i="31"/>
  <c r="G80" i="31"/>
  <c r="F80" i="31"/>
  <c r="E80" i="31"/>
  <c r="D80" i="31"/>
  <c r="C80" i="31"/>
  <c r="B80" i="31"/>
  <c r="H79" i="31"/>
  <c r="G79" i="31"/>
  <c r="F79" i="31"/>
  <c r="E79" i="31"/>
  <c r="D79" i="31"/>
  <c r="C79" i="31"/>
  <c r="B79" i="31"/>
  <c r="H78" i="31"/>
  <c r="G78" i="31"/>
  <c r="F78" i="31"/>
  <c r="E78" i="31"/>
  <c r="D78" i="31"/>
  <c r="C78" i="31"/>
  <c r="B78" i="31"/>
  <c r="H77" i="31"/>
  <c r="G77" i="31"/>
  <c r="F77" i="31"/>
  <c r="E77" i="31"/>
  <c r="D77" i="31"/>
  <c r="C77" i="31"/>
  <c r="B77" i="31"/>
  <c r="H76" i="31"/>
  <c r="G76" i="31"/>
  <c r="F76" i="31"/>
  <c r="E76" i="31"/>
  <c r="D76" i="31"/>
  <c r="C76" i="31"/>
  <c r="B76" i="31"/>
  <c r="H75" i="31"/>
  <c r="G75" i="31"/>
  <c r="F75" i="31"/>
  <c r="E75" i="31"/>
  <c r="D75" i="31"/>
  <c r="C75" i="31"/>
  <c r="B75" i="31"/>
  <c r="H74" i="31"/>
  <c r="G74" i="31"/>
  <c r="F74" i="31"/>
  <c r="E74" i="31"/>
  <c r="D74" i="31"/>
  <c r="C74" i="31"/>
  <c r="B74" i="31"/>
  <c r="H73" i="31"/>
  <c r="G73" i="31"/>
  <c r="F73" i="31"/>
  <c r="E73" i="31"/>
  <c r="D73" i="31"/>
  <c r="C73" i="31"/>
  <c r="B73" i="31"/>
  <c r="H72" i="31"/>
  <c r="G72" i="31"/>
  <c r="F72" i="31"/>
  <c r="E72" i="31"/>
  <c r="D72" i="31"/>
  <c r="C72" i="31"/>
  <c r="B72" i="31"/>
  <c r="H71" i="31"/>
  <c r="G71" i="31"/>
  <c r="F71" i="31"/>
  <c r="E71" i="31"/>
  <c r="D71" i="31"/>
  <c r="C71" i="31"/>
  <c r="B71" i="31"/>
  <c r="H70" i="31"/>
  <c r="G70" i="31"/>
  <c r="F70" i="31"/>
  <c r="E70" i="31"/>
  <c r="D70" i="31"/>
  <c r="C70" i="31"/>
  <c r="B70" i="31"/>
  <c r="H69" i="31"/>
  <c r="G69" i="31"/>
  <c r="F69" i="31"/>
  <c r="E69" i="31"/>
  <c r="D69" i="31"/>
  <c r="C69" i="31"/>
  <c r="B69" i="31"/>
  <c r="H68" i="31"/>
  <c r="G68" i="31"/>
  <c r="F68" i="31"/>
  <c r="E68" i="31"/>
  <c r="D68" i="31"/>
  <c r="C68" i="31"/>
  <c r="B68" i="31"/>
  <c r="H67" i="31"/>
  <c r="G67" i="31"/>
  <c r="F67" i="31"/>
  <c r="E67" i="31"/>
  <c r="D67" i="31"/>
  <c r="C67" i="31"/>
  <c r="B67" i="31"/>
  <c r="H66" i="31"/>
  <c r="G66" i="31"/>
  <c r="F66" i="31"/>
  <c r="E66" i="31"/>
  <c r="D66" i="31"/>
  <c r="C66" i="31"/>
  <c r="B66" i="31"/>
  <c r="H65" i="31"/>
  <c r="G65" i="31"/>
  <c r="F65" i="31"/>
  <c r="E65" i="31"/>
  <c r="D65" i="31"/>
  <c r="C65" i="31"/>
  <c r="B65" i="31"/>
  <c r="H64" i="31"/>
  <c r="G64" i="31"/>
  <c r="F64" i="31"/>
  <c r="E64" i="31"/>
  <c r="D64" i="31"/>
  <c r="C64" i="31"/>
  <c r="B64" i="31"/>
  <c r="H63" i="31"/>
  <c r="G63" i="31"/>
  <c r="F63" i="31"/>
  <c r="E63" i="31"/>
  <c r="D63" i="31"/>
  <c r="C63" i="31"/>
  <c r="B63" i="31"/>
  <c r="H62" i="31"/>
  <c r="G62" i="31"/>
  <c r="F62" i="31"/>
  <c r="E62" i="31"/>
  <c r="D62" i="31"/>
  <c r="C62" i="31"/>
  <c r="B62" i="31"/>
  <c r="H61" i="31"/>
  <c r="G61" i="31"/>
  <c r="F61" i="31"/>
  <c r="E61" i="31"/>
  <c r="D61" i="31"/>
  <c r="C61" i="31"/>
  <c r="B61" i="31"/>
  <c r="H60" i="31"/>
  <c r="G60" i="31"/>
  <c r="F60" i="31"/>
  <c r="E60" i="31"/>
  <c r="D60" i="31"/>
  <c r="C60" i="31"/>
  <c r="B60" i="31"/>
  <c r="H59" i="31"/>
  <c r="G59" i="31"/>
  <c r="F59" i="31"/>
  <c r="E59" i="31"/>
  <c r="D59" i="31"/>
  <c r="C59" i="31"/>
  <c r="B59" i="31"/>
  <c r="H58" i="31"/>
  <c r="G58" i="31"/>
  <c r="F58" i="31"/>
  <c r="E58" i="31"/>
  <c r="D58" i="31"/>
  <c r="C58" i="31"/>
  <c r="B58" i="31"/>
  <c r="H57" i="31"/>
  <c r="G57" i="31"/>
  <c r="F57" i="31"/>
  <c r="E57" i="31"/>
  <c r="D57" i="31"/>
  <c r="C57" i="31"/>
  <c r="B57" i="31"/>
  <c r="H56" i="31"/>
  <c r="G56" i="31"/>
  <c r="F56" i="31"/>
  <c r="E56" i="31"/>
  <c r="D56" i="31"/>
  <c r="C56" i="31"/>
  <c r="B56" i="31"/>
  <c r="H55" i="31"/>
  <c r="G55" i="31"/>
  <c r="F55" i="31"/>
  <c r="E55" i="31"/>
  <c r="D55" i="31"/>
  <c r="C55" i="31"/>
  <c r="B55" i="31"/>
  <c r="H54" i="31"/>
  <c r="G54" i="31"/>
  <c r="F54" i="31"/>
  <c r="E54" i="31"/>
  <c r="D54" i="31"/>
  <c r="C54" i="31"/>
  <c r="B54" i="31"/>
  <c r="H53" i="31"/>
  <c r="G53" i="31"/>
  <c r="F53" i="31"/>
  <c r="E53" i="31"/>
  <c r="D53" i="31"/>
  <c r="C53" i="31"/>
  <c r="B53" i="31"/>
  <c r="H52" i="31"/>
  <c r="G52" i="31"/>
  <c r="F52" i="31"/>
  <c r="E52" i="31"/>
  <c r="D52" i="31"/>
  <c r="C52" i="31"/>
  <c r="B52" i="31"/>
  <c r="H51" i="31"/>
  <c r="G51" i="31"/>
  <c r="F51" i="31"/>
  <c r="E51" i="31"/>
  <c r="D51" i="31"/>
  <c r="C51" i="31"/>
  <c r="B51" i="31"/>
  <c r="H50" i="31"/>
  <c r="G50" i="31"/>
  <c r="F50" i="31"/>
  <c r="E50" i="31"/>
  <c r="D50" i="31"/>
  <c r="C50" i="31"/>
  <c r="B50" i="31"/>
  <c r="H49" i="31"/>
  <c r="G49" i="31"/>
  <c r="F49" i="31"/>
  <c r="E49" i="31"/>
  <c r="D49" i="31"/>
  <c r="C49" i="31"/>
  <c r="B49" i="31"/>
  <c r="H48" i="31"/>
  <c r="G48" i="31"/>
  <c r="F48" i="31"/>
  <c r="E48" i="31"/>
  <c r="D48" i="31"/>
  <c r="C48" i="31"/>
  <c r="B48" i="31"/>
  <c r="H47" i="31"/>
  <c r="G47" i="31"/>
  <c r="F47" i="31"/>
  <c r="E47" i="31"/>
  <c r="D47" i="31"/>
  <c r="C47" i="31"/>
  <c r="B47" i="31"/>
  <c r="H46" i="31"/>
  <c r="G46" i="31"/>
  <c r="F46" i="31"/>
  <c r="E46" i="31"/>
  <c r="D46" i="31"/>
  <c r="C46" i="31"/>
  <c r="B46" i="31"/>
  <c r="H45" i="31"/>
  <c r="G45" i="31"/>
  <c r="F45" i="31"/>
  <c r="E45" i="31"/>
  <c r="D45" i="31"/>
  <c r="C45" i="31"/>
  <c r="B45" i="31"/>
  <c r="H44" i="31"/>
  <c r="G44" i="31"/>
  <c r="F44" i="31"/>
  <c r="E44" i="31"/>
  <c r="D44" i="31"/>
  <c r="C44" i="31"/>
  <c r="B44" i="31"/>
  <c r="H43" i="31"/>
  <c r="G43" i="31"/>
  <c r="F43" i="31"/>
  <c r="E43" i="31"/>
  <c r="D43" i="31"/>
  <c r="C43" i="31"/>
  <c r="B43" i="31"/>
  <c r="H42" i="31"/>
  <c r="G42" i="31"/>
  <c r="F42" i="31"/>
  <c r="E42" i="31"/>
  <c r="D42" i="31"/>
  <c r="C42" i="31"/>
  <c r="B42" i="31"/>
  <c r="H41" i="31"/>
  <c r="G41" i="31"/>
  <c r="F41" i="31"/>
  <c r="E41" i="31"/>
  <c r="D41" i="31"/>
  <c r="C41" i="31"/>
  <c r="B41" i="31"/>
  <c r="H40" i="31"/>
  <c r="G40" i="31"/>
  <c r="F40" i="31"/>
  <c r="E40" i="31"/>
  <c r="D40" i="31"/>
  <c r="C40" i="31"/>
  <c r="B40" i="31"/>
  <c r="H39" i="31"/>
  <c r="G39" i="31"/>
  <c r="F39" i="31"/>
  <c r="E39" i="31"/>
  <c r="D39" i="31"/>
  <c r="C39" i="31"/>
  <c r="B39" i="31"/>
  <c r="H38" i="31"/>
  <c r="G38" i="31"/>
  <c r="F38" i="31"/>
  <c r="E38" i="31"/>
  <c r="D38" i="31"/>
  <c r="C38" i="31"/>
  <c r="B38" i="31"/>
  <c r="H37" i="31"/>
  <c r="G37" i="31"/>
  <c r="F37" i="31"/>
  <c r="E37" i="31"/>
  <c r="D37" i="31"/>
  <c r="C37" i="31"/>
  <c r="B37" i="31"/>
  <c r="H36" i="31"/>
  <c r="G36" i="31"/>
  <c r="F36" i="31"/>
  <c r="E36" i="31"/>
  <c r="D36" i="31"/>
  <c r="C36" i="31"/>
  <c r="B36" i="31"/>
  <c r="H35" i="31"/>
  <c r="G35" i="31"/>
  <c r="F35" i="31"/>
  <c r="E35" i="31"/>
  <c r="D35" i="31"/>
  <c r="C35" i="31"/>
  <c r="B35" i="31"/>
  <c r="H34" i="31"/>
  <c r="G34" i="31"/>
  <c r="F34" i="31"/>
  <c r="E34" i="31"/>
  <c r="D34" i="31"/>
  <c r="C34" i="31"/>
  <c r="B34" i="31"/>
  <c r="H33" i="31"/>
  <c r="G33" i="31"/>
  <c r="F33" i="31"/>
  <c r="E33" i="31"/>
  <c r="D33" i="31"/>
  <c r="C33" i="31"/>
  <c r="B33" i="31"/>
  <c r="H32" i="31"/>
  <c r="G32" i="31"/>
  <c r="F32" i="31"/>
  <c r="E32" i="31"/>
  <c r="D32" i="31"/>
  <c r="C32" i="31"/>
  <c r="B32" i="31"/>
  <c r="H31" i="31"/>
  <c r="G31" i="31"/>
  <c r="F31" i="31"/>
  <c r="E31" i="31"/>
  <c r="D31" i="31"/>
  <c r="C31" i="31"/>
  <c r="B31" i="31"/>
  <c r="H30" i="31"/>
  <c r="G30" i="31"/>
  <c r="F30" i="31"/>
  <c r="E30" i="31"/>
  <c r="D30" i="31"/>
  <c r="C30" i="31"/>
  <c r="B30" i="31"/>
  <c r="H29" i="31"/>
  <c r="G29" i="31"/>
  <c r="F29" i="31"/>
  <c r="E29" i="31"/>
  <c r="D29" i="31"/>
  <c r="C29" i="31"/>
  <c r="B29" i="31"/>
  <c r="H28" i="31"/>
  <c r="G28" i="31"/>
  <c r="F28" i="31"/>
  <c r="E28" i="31"/>
  <c r="D28" i="31"/>
  <c r="C28" i="31"/>
  <c r="B28" i="31"/>
  <c r="H27" i="31"/>
  <c r="G27" i="31"/>
  <c r="F27" i="31"/>
  <c r="E27" i="31"/>
  <c r="D27" i="31"/>
  <c r="C27" i="31"/>
  <c r="B27" i="31"/>
  <c r="H26" i="31"/>
  <c r="G26" i="31"/>
  <c r="F26" i="31"/>
  <c r="E26" i="31"/>
  <c r="D26" i="31"/>
  <c r="C26" i="31"/>
  <c r="B26" i="31"/>
  <c r="H25" i="31"/>
  <c r="G25" i="31"/>
  <c r="F25" i="31"/>
  <c r="E25" i="31"/>
  <c r="D25" i="31"/>
  <c r="C25" i="31"/>
  <c r="B25" i="31"/>
  <c r="H24" i="31"/>
  <c r="G24" i="31"/>
  <c r="F24" i="31"/>
  <c r="E24" i="31"/>
  <c r="D24" i="31"/>
  <c r="C24" i="31"/>
  <c r="B24" i="31"/>
  <c r="H23" i="31"/>
  <c r="G23" i="31"/>
  <c r="F23" i="31"/>
  <c r="E23" i="31"/>
  <c r="D23" i="31"/>
  <c r="C23" i="31"/>
  <c r="B23" i="31"/>
  <c r="H22" i="31"/>
  <c r="G22" i="31"/>
  <c r="F22" i="31"/>
  <c r="E22" i="31"/>
  <c r="D22" i="31"/>
  <c r="C22" i="31"/>
  <c r="B22" i="31"/>
  <c r="H21" i="31"/>
  <c r="G21" i="31"/>
  <c r="F21" i="31"/>
  <c r="E21" i="31"/>
  <c r="D21" i="31"/>
  <c r="C21" i="31"/>
  <c r="B21" i="31"/>
  <c r="H20" i="31"/>
  <c r="G20" i="31"/>
  <c r="F20" i="31"/>
  <c r="E20" i="31"/>
  <c r="D20" i="31"/>
  <c r="C20" i="31"/>
  <c r="B20" i="31"/>
  <c r="H19" i="31"/>
  <c r="G19" i="31"/>
  <c r="F19" i="31"/>
  <c r="E19" i="31"/>
  <c r="D19" i="31"/>
  <c r="C19" i="31"/>
  <c r="B19" i="31"/>
  <c r="H18" i="31"/>
  <c r="G18" i="31"/>
  <c r="F18" i="31"/>
  <c r="E18" i="31"/>
  <c r="D18" i="31"/>
  <c r="C18" i="31"/>
  <c r="B18" i="31"/>
  <c r="H17" i="31"/>
  <c r="G17" i="31"/>
  <c r="F17" i="31"/>
  <c r="E17" i="31"/>
  <c r="D17" i="31"/>
  <c r="C17" i="31"/>
  <c r="B17" i="31"/>
  <c r="H16" i="31"/>
  <c r="G16" i="31"/>
  <c r="F16" i="31"/>
  <c r="E16" i="31"/>
  <c r="D16" i="31"/>
  <c r="C16" i="31"/>
  <c r="B16" i="31"/>
  <c r="H15" i="31"/>
  <c r="G15" i="31"/>
  <c r="F15" i="31"/>
  <c r="E15" i="31"/>
  <c r="D15" i="31"/>
  <c r="C15" i="31"/>
  <c r="B15" i="31"/>
  <c r="H14" i="31"/>
  <c r="G14" i="31"/>
  <c r="F14" i="31"/>
  <c r="E14" i="31"/>
  <c r="D14" i="31"/>
  <c r="C14" i="31"/>
  <c r="B14" i="31"/>
  <c r="H13" i="31"/>
  <c r="G13" i="31"/>
  <c r="F13" i="31"/>
  <c r="E13" i="31"/>
  <c r="D13" i="31"/>
  <c r="C13" i="31"/>
  <c r="B13" i="31"/>
  <c r="H12" i="31"/>
  <c r="G12" i="31"/>
  <c r="F12" i="31"/>
  <c r="E12" i="31"/>
  <c r="D12" i="31"/>
  <c r="C12" i="31"/>
  <c r="B12" i="31"/>
  <c r="H11" i="31"/>
  <c r="G11" i="31"/>
  <c r="F11" i="31"/>
  <c r="E11" i="31"/>
  <c r="D11" i="31"/>
  <c r="C11" i="31"/>
  <c r="B11" i="31"/>
  <c r="H10" i="31"/>
  <c r="G10" i="31"/>
  <c r="F10" i="31"/>
  <c r="E10" i="31"/>
  <c r="D10" i="31"/>
  <c r="C10" i="31"/>
  <c r="B10" i="31"/>
  <c r="H9" i="31"/>
  <c r="G9" i="31"/>
  <c r="F9" i="31"/>
  <c r="E9" i="31"/>
  <c r="D9" i="31"/>
  <c r="C9" i="31"/>
  <c r="B9" i="31"/>
  <c r="H8" i="31"/>
  <c r="G8" i="31"/>
  <c r="F8" i="31"/>
  <c r="E8" i="31"/>
  <c r="D8" i="31"/>
  <c r="C8" i="31"/>
  <c r="B8" i="31"/>
  <c r="H7" i="31"/>
  <c r="G7" i="31"/>
  <c r="F7" i="31"/>
  <c r="E7" i="31"/>
  <c r="D7" i="31"/>
  <c r="C7" i="31"/>
  <c r="B7" i="31"/>
  <c r="H6" i="31"/>
  <c r="G6" i="31"/>
  <c r="F6" i="31"/>
  <c r="E6" i="31"/>
  <c r="D6" i="31"/>
  <c r="C6" i="31"/>
  <c r="B6" i="31"/>
  <c r="H5" i="31"/>
  <c r="G5" i="31"/>
  <c r="F5" i="31"/>
  <c r="E5" i="31"/>
  <c r="D5" i="31"/>
  <c r="C5" i="31"/>
  <c r="B5" i="31"/>
  <c r="H4" i="31"/>
  <c r="G4" i="31"/>
  <c r="F4" i="31"/>
  <c r="E4" i="31"/>
  <c r="D4" i="31"/>
  <c r="C4" i="31"/>
  <c r="B4" i="31"/>
  <c r="H3" i="31"/>
  <c r="G3" i="31"/>
  <c r="F3" i="31"/>
  <c r="E3" i="31"/>
  <c r="D3" i="31"/>
  <c r="C3" i="31"/>
  <c r="B3" i="31"/>
  <c r="E11" i="30"/>
  <c r="D11" i="30"/>
  <c r="C11" i="30"/>
  <c r="P10" i="30"/>
  <c r="P20" i="30" s="1"/>
  <c r="E10" i="30"/>
  <c r="Q10" i="30" s="1"/>
  <c r="Q20" i="30" s="1"/>
  <c r="D10" i="30"/>
  <c r="C10" i="30"/>
  <c r="O10" i="30" s="1"/>
  <c r="O20" i="30" s="1"/>
  <c r="E9" i="30"/>
  <c r="Q9" i="30" s="1"/>
  <c r="Q19" i="30" s="1"/>
  <c r="D9" i="30"/>
  <c r="P9" i="30" s="1"/>
  <c r="P19" i="30" s="1"/>
  <c r="C9" i="30"/>
  <c r="O9" i="30" s="1"/>
  <c r="O19" i="30" s="1"/>
  <c r="P8" i="30"/>
  <c r="P18" i="30" s="1"/>
  <c r="O8" i="30"/>
  <c r="O18" i="30" s="1"/>
  <c r="E8" i="30"/>
  <c r="Q8" i="30" s="1"/>
  <c r="Q18" i="30" s="1"/>
  <c r="D8" i="30"/>
  <c r="C8" i="30"/>
  <c r="E7" i="30"/>
  <c r="D7" i="30"/>
  <c r="C7" i="30"/>
  <c r="N6" i="30"/>
  <c r="N16" i="30" s="1"/>
  <c r="M6" i="30"/>
  <c r="M16" i="30" s="1"/>
  <c r="L6" i="30"/>
  <c r="L16" i="30" s="1"/>
  <c r="K6" i="30"/>
  <c r="K16" i="30" s="1"/>
  <c r="J6" i="30"/>
  <c r="J16" i="30" s="1"/>
  <c r="I6" i="30"/>
  <c r="H6" i="30"/>
  <c r="E6" i="30"/>
  <c r="D6" i="30"/>
  <c r="P5" i="30" s="1"/>
  <c r="P15" i="30" s="1"/>
  <c r="C6" i="30"/>
  <c r="O5" i="30" s="1"/>
  <c r="O15" i="30" s="1"/>
  <c r="Q5" i="30"/>
  <c r="Q15" i="30" s="1"/>
  <c r="E5" i="30"/>
  <c r="Q7" i="30" s="1"/>
  <c r="Q17" i="30" s="1"/>
  <c r="D5" i="30"/>
  <c r="P7" i="30" s="1"/>
  <c r="P17" i="30" s="1"/>
  <c r="C5" i="30"/>
  <c r="O7" i="30" s="1"/>
  <c r="O17" i="30" s="1"/>
  <c r="O4" i="30"/>
  <c r="E4" i="30"/>
  <c r="Q4" i="30" s="1"/>
  <c r="D4" i="30"/>
  <c r="P4" i="30" s="1"/>
  <c r="C4" i="30"/>
  <c r="E3" i="30"/>
  <c r="Q3" i="30" s="1"/>
  <c r="D3" i="30"/>
  <c r="P3" i="30" s="1"/>
  <c r="C3" i="30"/>
  <c r="O3" i="30" s="1"/>
  <c r="E2" i="30"/>
  <c r="Q2" i="30" s="1"/>
  <c r="D2" i="30"/>
  <c r="P2" i="30" s="1"/>
  <c r="C2" i="30"/>
  <c r="O2" i="30" s="1"/>
  <c r="P6" i="30" l="1"/>
  <c r="P16" i="30" s="1"/>
  <c r="Q6" i="30"/>
  <c r="Q16" i="30" s="1"/>
  <c r="O6" i="30"/>
  <c r="O16" i="30" s="1"/>
  <c r="K142" i="27"/>
  <c r="K143" i="27"/>
  <c r="K144" i="27"/>
  <c r="K145" i="27"/>
  <c r="K146" i="27"/>
  <c r="K147" i="27"/>
  <c r="K148" i="27"/>
  <c r="K149" i="27"/>
  <c r="K150" i="27"/>
  <c r="K151" i="27"/>
  <c r="K152" i="27"/>
  <c r="K153" i="27"/>
  <c r="K154" i="27"/>
  <c r="K155" i="27"/>
  <c r="K156" i="27"/>
  <c r="K157" i="27"/>
  <c r="K158" i="27"/>
  <c r="K159" i="27"/>
  <c r="K160" i="27"/>
  <c r="K161" i="27"/>
  <c r="K162" i="27"/>
  <c r="K163" i="27"/>
  <c r="K164" i="27"/>
  <c r="K165" i="27"/>
  <c r="K166" i="27"/>
  <c r="K167" i="27"/>
  <c r="K168" i="27"/>
  <c r="K169" i="27"/>
  <c r="K170" i="27"/>
  <c r="K171" i="27"/>
  <c r="K172" i="27"/>
  <c r="K173" i="27"/>
  <c r="K174" i="27"/>
  <c r="K175" i="27"/>
  <c r="K176" i="27"/>
  <c r="K177" i="27"/>
  <c r="K178" i="27"/>
  <c r="K179" i="27"/>
  <c r="K180" i="27"/>
  <c r="K181" i="27"/>
  <c r="K182" i="27"/>
  <c r="K183" i="27"/>
  <c r="K184" i="27"/>
  <c r="K185" i="27"/>
  <c r="K186" i="27"/>
  <c r="I187" i="27"/>
  <c r="I188" i="27" s="1"/>
  <c r="L188" i="27"/>
  <c r="L189" i="27" s="1"/>
  <c r="L190" i="27" s="1"/>
  <c r="L191" i="27" s="1"/>
  <c r="L192" i="27" s="1"/>
  <c r="L193" i="27" s="1"/>
  <c r="L194" i="27" s="1"/>
  <c r="L195" i="27" s="1"/>
  <c r="L196" i="27" s="1"/>
  <c r="L197" i="27" s="1"/>
  <c r="L198" i="27" s="1"/>
  <c r="L199" i="27" s="1"/>
  <c r="L200" i="27" s="1"/>
  <c r="L201" i="27" s="1"/>
  <c r="L202" i="27" s="1"/>
  <c r="L203" i="27" s="1"/>
  <c r="L204" i="27" s="1"/>
  <c r="L205" i="27" s="1"/>
  <c r="L206" i="27" s="1"/>
  <c r="L207" i="27" s="1"/>
  <c r="L208" i="27" s="1"/>
  <c r="L209" i="27" s="1"/>
  <c r="L210" i="27" s="1"/>
  <c r="L211" i="27" s="1"/>
  <c r="L212" i="27" s="1"/>
  <c r="L213" i="27" s="1"/>
  <c r="L214" i="27" s="1"/>
  <c r="L215" i="27" s="1"/>
  <c r="L216" i="27" s="1"/>
  <c r="L217" i="27" s="1"/>
  <c r="L218" i="27" s="1"/>
  <c r="L219" i="27" s="1"/>
  <c r="L220" i="27" s="1"/>
  <c r="L221" i="27" s="1"/>
  <c r="L222" i="27" s="1"/>
  <c r="L223" i="27" s="1"/>
  <c r="L224" i="27" s="1"/>
  <c r="L225" i="27" s="1"/>
  <c r="L226" i="27" s="1"/>
  <c r="L227" i="27" s="1"/>
  <c r="L228" i="27" s="1"/>
  <c r="L229" i="27" s="1"/>
  <c r="L230" i="27" s="1"/>
  <c r="L231" i="27" s="1"/>
  <c r="L232" i="27" s="1"/>
  <c r="L233" i="27" s="1"/>
  <c r="L234" i="27" s="1"/>
  <c r="L235" i="27" s="1"/>
  <c r="L236" i="27" s="1"/>
  <c r="L237" i="27" s="1"/>
  <c r="L238" i="27" s="1"/>
  <c r="L239" i="27" s="1"/>
  <c r="L240" i="27" s="1"/>
  <c r="L241" i="27" s="1"/>
  <c r="L242" i="27" s="1"/>
  <c r="L243" i="27" s="1"/>
  <c r="L244" i="27" s="1"/>
  <c r="L245" i="27" s="1"/>
  <c r="L246" i="27" s="1"/>
  <c r="L247" i="27" s="1"/>
  <c r="L248" i="27" s="1"/>
  <c r="L249" i="27" s="1"/>
  <c r="L250" i="27" s="1"/>
  <c r="L251" i="27" s="1"/>
  <c r="L252" i="27" s="1"/>
  <c r="L253" i="27" s="1"/>
  <c r="L254" i="27" s="1"/>
  <c r="L255" i="27" s="1"/>
  <c r="L256" i="27" s="1"/>
  <c r="L257" i="27" s="1"/>
  <c r="L258" i="27" s="1"/>
  <c r="L259" i="27" s="1"/>
  <c r="L260" i="27" s="1"/>
  <c r="L261" i="27" s="1"/>
  <c r="L262" i="27" s="1"/>
  <c r="L263" i="27" s="1"/>
  <c r="L264" i="27" s="1"/>
  <c r="L265" i="27" s="1"/>
  <c r="L266" i="27" s="1"/>
  <c r="L267" i="27" s="1"/>
  <c r="L268" i="27" s="1"/>
  <c r="L269" i="27" s="1"/>
  <c r="L270" i="27" s="1"/>
  <c r="L271" i="27" s="1"/>
  <c r="L272" i="27" s="1"/>
  <c r="L273" i="27" s="1"/>
  <c r="L274" i="27" s="1"/>
  <c r="L275" i="27" s="1"/>
  <c r="L276" i="27" s="1"/>
  <c r="L277" i="27" s="1"/>
  <c r="L278" i="27" s="1"/>
  <c r="L279" i="27" s="1"/>
  <c r="L280" i="27" s="1"/>
  <c r="L281" i="27" s="1"/>
  <c r="L282" i="27" s="1"/>
  <c r="L283" i="27" s="1"/>
  <c r="L284" i="27" s="1"/>
  <c r="L285" i="27" s="1"/>
  <c r="L286" i="27" s="1"/>
  <c r="L287" i="27" s="1"/>
  <c r="L288" i="27" s="1"/>
  <c r="L289" i="27" s="1"/>
  <c r="L290" i="27" s="1"/>
  <c r="L291" i="27" s="1"/>
  <c r="L292" i="27" s="1"/>
  <c r="L293" i="27" s="1"/>
  <c r="L294" i="27" s="1"/>
  <c r="L295" i="27" s="1"/>
  <c r="L296" i="27" s="1"/>
  <c r="L297" i="27" s="1"/>
  <c r="L298" i="27" s="1"/>
  <c r="L299" i="27" s="1"/>
  <c r="L300" i="27" s="1"/>
  <c r="L301" i="27" s="1"/>
  <c r="L302" i="27" s="1"/>
  <c r="L303" i="27" s="1"/>
  <c r="L304" i="27" s="1"/>
  <c r="L305" i="27" s="1"/>
  <c r="L306" i="27" s="1"/>
  <c r="L307" i="27" s="1"/>
  <c r="L308" i="27" s="1"/>
  <c r="L309" i="27" s="1"/>
  <c r="L310" i="27" s="1"/>
  <c r="L311" i="27" s="1"/>
  <c r="L312" i="27" s="1"/>
  <c r="L313" i="27" s="1"/>
  <c r="L314" i="27" s="1"/>
  <c r="L315" i="27" s="1"/>
  <c r="L316" i="27" s="1"/>
  <c r="L317" i="27" s="1"/>
  <c r="L318" i="27" s="1"/>
  <c r="L319" i="27" s="1"/>
  <c r="L320" i="27" s="1"/>
  <c r="L321" i="27" s="1"/>
  <c r="L322" i="27" s="1"/>
  <c r="L323" i="27" s="1"/>
  <c r="L324" i="27" s="1"/>
  <c r="L325" i="27" s="1"/>
  <c r="L326" i="27" s="1"/>
  <c r="L327" i="27" s="1"/>
  <c r="L328" i="27" s="1"/>
  <c r="L329" i="27" s="1"/>
  <c r="L330" i="27" s="1"/>
  <c r="L331" i="27" s="1"/>
  <c r="L332" i="27" s="1"/>
  <c r="L333" i="27" s="1"/>
  <c r="L334" i="27" s="1"/>
  <c r="L335" i="27" s="1"/>
  <c r="L336" i="27" s="1"/>
  <c r="L337" i="27" s="1"/>
  <c r="L338" i="27" s="1"/>
  <c r="L339" i="27" s="1"/>
  <c r="L340" i="27" s="1"/>
  <c r="L341" i="27" s="1"/>
  <c r="L342" i="27" s="1"/>
  <c r="L343" i="27" s="1"/>
  <c r="L344" i="27" s="1"/>
  <c r="L345" i="27" s="1"/>
  <c r="L346" i="27" s="1"/>
  <c r="L347" i="27" s="1"/>
  <c r="L348" i="27" s="1"/>
  <c r="L349" i="27" s="1"/>
  <c r="L350" i="27" s="1"/>
  <c r="L351" i="27" s="1"/>
  <c r="L352" i="27" s="1"/>
  <c r="L353" i="27" s="1"/>
  <c r="L354" i="27" s="1"/>
  <c r="L355" i="27" s="1"/>
  <c r="L356" i="27" s="1"/>
  <c r="L357" i="27" s="1"/>
  <c r="L358" i="27" s="1"/>
  <c r="L359" i="27" s="1"/>
  <c r="L360" i="27" s="1"/>
  <c r="L361" i="27" s="1"/>
  <c r="L362" i="27" s="1"/>
  <c r="L363" i="27" s="1"/>
  <c r="L364" i="27" s="1"/>
  <c r="L365" i="27" s="1"/>
  <c r="L366" i="27" s="1"/>
  <c r="L367" i="27" s="1"/>
  <c r="L368" i="27" s="1"/>
  <c r="K187" i="27" l="1"/>
  <c r="I189" i="27"/>
  <c r="K188" i="27"/>
  <c r="E1524" i="11"/>
  <c r="H1524" i="11" s="1"/>
  <c r="E1525" i="11"/>
  <c r="H1525" i="11" s="1"/>
  <c r="E1526" i="11"/>
  <c r="H1526" i="11" s="1"/>
  <c r="E1527" i="11"/>
  <c r="H1527" i="11" s="1"/>
  <c r="E1528" i="11"/>
  <c r="H1528" i="11" s="1"/>
  <c r="E1529" i="11"/>
  <c r="H1529" i="11" s="1"/>
  <c r="E1530" i="11"/>
  <c r="H1530" i="11" s="1"/>
  <c r="E1531" i="11"/>
  <c r="H1531" i="11" s="1"/>
  <c r="E1532" i="11"/>
  <c r="H1532" i="11" s="1"/>
  <c r="E1533" i="11"/>
  <c r="H1533" i="11" s="1"/>
  <c r="E1534" i="11"/>
  <c r="H1534" i="11" s="1"/>
  <c r="E1535" i="11"/>
  <c r="H1535" i="11" s="1"/>
  <c r="E1536" i="11"/>
  <c r="H1536" i="11" s="1"/>
  <c r="E1537" i="11"/>
  <c r="H1537" i="11" s="1"/>
  <c r="E1538" i="11"/>
  <c r="H1538" i="11" s="1"/>
  <c r="E1539" i="11"/>
  <c r="H1539" i="11" s="1"/>
  <c r="E1540" i="11"/>
  <c r="H1540" i="11" s="1"/>
  <c r="E1541" i="11"/>
  <c r="H1541" i="11" s="1"/>
  <c r="E1542" i="11"/>
  <c r="H1542" i="11" s="1"/>
  <c r="E1543" i="11"/>
  <c r="H1543" i="11" s="1"/>
  <c r="E1544" i="11"/>
  <c r="H1544" i="11" s="1"/>
  <c r="E1545" i="11"/>
  <c r="H1545" i="11" s="1"/>
  <c r="E1546" i="11"/>
  <c r="H1546" i="11" s="1"/>
  <c r="E1547" i="11"/>
  <c r="H1547" i="11" s="1"/>
  <c r="E1548" i="11"/>
  <c r="H1548" i="11" s="1"/>
  <c r="E1549" i="11"/>
  <c r="H1549" i="11" s="1"/>
  <c r="E1550" i="11"/>
  <c r="H1550" i="11" s="1"/>
  <c r="E1551" i="11"/>
  <c r="H1551" i="11" s="1"/>
  <c r="E1552" i="11"/>
  <c r="H1552" i="11" s="1"/>
  <c r="E1553" i="11"/>
  <c r="H1553" i="11" s="1"/>
  <c r="E1554" i="11"/>
  <c r="H1554" i="11" s="1"/>
  <c r="I190" i="27" l="1"/>
  <c r="K189" i="27"/>
  <c r="H1484" i="11"/>
  <c r="E1464" i="11"/>
  <c r="H1464" i="11" s="1"/>
  <c r="E1465" i="11"/>
  <c r="H1465" i="11" s="1"/>
  <c r="E1466" i="11"/>
  <c r="H1466" i="11" s="1"/>
  <c r="E1467" i="11"/>
  <c r="H1467" i="11" s="1"/>
  <c r="E1468" i="11"/>
  <c r="H1468" i="11" s="1"/>
  <c r="E1469" i="11"/>
  <c r="H1469" i="11" s="1"/>
  <c r="E1470" i="11"/>
  <c r="H1470" i="11" s="1"/>
  <c r="E1471" i="11"/>
  <c r="H1471" i="11" s="1"/>
  <c r="E1472" i="11"/>
  <c r="H1472" i="11" s="1"/>
  <c r="E1473" i="11"/>
  <c r="H1473" i="11" s="1"/>
  <c r="E1474" i="11"/>
  <c r="H1474" i="11" s="1"/>
  <c r="E1475" i="11"/>
  <c r="H1475" i="11" s="1"/>
  <c r="E1476" i="11"/>
  <c r="H1476" i="11" s="1"/>
  <c r="E1477" i="11"/>
  <c r="H1477" i="11" s="1"/>
  <c r="E1478" i="11"/>
  <c r="H1478" i="11" s="1"/>
  <c r="E1479" i="11"/>
  <c r="H1479" i="11" s="1"/>
  <c r="E1480" i="11"/>
  <c r="H1480" i="11" s="1"/>
  <c r="E1481" i="11"/>
  <c r="H1481" i="11" s="1"/>
  <c r="E1482" i="11"/>
  <c r="H1482" i="11" s="1"/>
  <c r="E1483" i="11"/>
  <c r="H1483" i="11" s="1"/>
  <c r="E1484" i="11"/>
  <c r="E1485" i="11"/>
  <c r="H1485" i="11" s="1"/>
  <c r="E1486" i="11"/>
  <c r="H1486" i="11" s="1"/>
  <c r="E1487" i="11"/>
  <c r="H1487" i="11" s="1"/>
  <c r="E1488" i="11"/>
  <c r="H1488" i="11" s="1"/>
  <c r="E1489" i="11"/>
  <c r="H1489" i="11" s="1"/>
  <c r="E1490" i="11"/>
  <c r="H1490" i="11" s="1"/>
  <c r="E1491" i="11"/>
  <c r="H1491" i="11" s="1"/>
  <c r="E1492" i="11"/>
  <c r="H1492" i="11" s="1"/>
  <c r="E1493" i="11"/>
  <c r="H1493" i="11" s="1"/>
  <c r="E1494" i="11"/>
  <c r="H1494" i="11" s="1"/>
  <c r="E1495" i="11"/>
  <c r="H1495" i="11" s="1"/>
  <c r="E1496" i="11"/>
  <c r="H1496" i="11" s="1"/>
  <c r="E1497" i="11"/>
  <c r="H1497" i="11" s="1"/>
  <c r="E1498" i="11"/>
  <c r="H1498" i="11" s="1"/>
  <c r="E1499" i="11"/>
  <c r="H1499" i="11" s="1"/>
  <c r="E1500" i="11"/>
  <c r="H1500" i="11" s="1"/>
  <c r="E1501" i="11"/>
  <c r="H1501" i="11" s="1"/>
  <c r="E1502" i="11"/>
  <c r="H1502" i="11" s="1"/>
  <c r="E1503" i="11"/>
  <c r="H1503" i="11" s="1"/>
  <c r="E1504" i="11"/>
  <c r="H1504" i="11" s="1"/>
  <c r="E1505" i="11"/>
  <c r="H1505" i="11" s="1"/>
  <c r="E1506" i="11"/>
  <c r="H1506" i="11" s="1"/>
  <c r="E1507" i="11"/>
  <c r="H1507" i="11" s="1"/>
  <c r="E1508" i="11"/>
  <c r="H1508" i="11" s="1"/>
  <c r="E1509" i="11"/>
  <c r="H1509" i="11" s="1"/>
  <c r="E1510" i="11"/>
  <c r="H1510" i="11" s="1"/>
  <c r="E1511" i="11"/>
  <c r="H1511" i="11" s="1"/>
  <c r="E1512" i="11"/>
  <c r="H1512" i="11" s="1"/>
  <c r="E1513" i="11"/>
  <c r="H1513" i="11" s="1"/>
  <c r="E1514" i="11"/>
  <c r="H1514" i="11" s="1"/>
  <c r="E1515" i="11"/>
  <c r="H1515" i="11" s="1"/>
  <c r="E1516" i="11"/>
  <c r="H1516" i="11" s="1"/>
  <c r="E1517" i="11"/>
  <c r="H1517" i="11" s="1"/>
  <c r="E1518" i="11"/>
  <c r="H1518" i="11" s="1"/>
  <c r="E1519" i="11"/>
  <c r="H1519" i="11" s="1"/>
  <c r="E1520" i="11"/>
  <c r="H1520" i="11" s="1"/>
  <c r="E1521" i="11"/>
  <c r="H1521" i="11" s="1"/>
  <c r="E1522" i="11"/>
  <c r="H1522" i="11" s="1"/>
  <c r="E1523" i="11"/>
  <c r="H1523" i="11" s="1"/>
  <c r="I191" i="27" l="1"/>
  <c r="K190" i="27"/>
  <c r="E1168" i="11"/>
  <c r="H1168" i="11" s="1"/>
  <c r="E1169" i="11"/>
  <c r="H1169" i="11" s="1"/>
  <c r="E1170" i="11"/>
  <c r="H1170" i="11" s="1"/>
  <c r="E1171" i="11"/>
  <c r="H1171" i="11" s="1"/>
  <c r="E1172" i="11"/>
  <c r="H1172" i="11" s="1"/>
  <c r="E1173" i="11"/>
  <c r="H1173" i="11" s="1"/>
  <c r="E1174" i="11"/>
  <c r="H1174" i="11" s="1"/>
  <c r="E1175" i="11"/>
  <c r="H1175" i="11" s="1"/>
  <c r="E1176" i="11"/>
  <c r="H1176" i="11" s="1"/>
  <c r="E1177" i="11"/>
  <c r="H1177" i="11" s="1"/>
  <c r="E1178" i="11"/>
  <c r="H1178" i="11" s="1"/>
  <c r="E1179" i="11"/>
  <c r="H1179" i="11" s="1"/>
  <c r="E1180" i="11"/>
  <c r="H1180" i="11" s="1"/>
  <c r="E1181" i="11"/>
  <c r="H1181" i="11" s="1"/>
  <c r="E1182" i="11"/>
  <c r="H1182" i="11" s="1"/>
  <c r="E1183" i="11"/>
  <c r="H1183" i="11" s="1"/>
  <c r="E1184" i="11"/>
  <c r="H1184" i="11" s="1"/>
  <c r="E1185" i="11"/>
  <c r="H1185" i="11" s="1"/>
  <c r="E1186" i="11"/>
  <c r="H1186" i="11" s="1"/>
  <c r="E1187" i="11"/>
  <c r="H1187" i="11" s="1"/>
  <c r="E1188" i="11"/>
  <c r="H1188" i="11" s="1"/>
  <c r="E1189" i="11"/>
  <c r="H1189" i="11" s="1"/>
  <c r="E1190" i="11"/>
  <c r="H1190" i="11" s="1"/>
  <c r="E1191" i="11"/>
  <c r="H1191" i="11" s="1"/>
  <c r="E1192" i="11"/>
  <c r="H1192" i="11" s="1"/>
  <c r="E1193" i="11"/>
  <c r="H1193" i="11" s="1"/>
  <c r="E1194" i="11"/>
  <c r="H1194" i="11" s="1"/>
  <c r="E1195" i="11"/>
  <c r="H1195" i="11" s="1"/>
  <c r="E1196" i="11"/>
  <c r="H1196" i="11" s="1"/>
  <c r="E1197" i="11"/>
  <c r="H1197" i="11" s="1"/>
  <c r="E1198" i="11"/>
  <c r="H1198" i="11" s="1"/>
  <c r="E1199" i="11"/>
  <c r="H1199" i="11" s="1"/>
  <c r="E1200" i="11"/>
  <c r="H1200" i="11" s="1"/>
  <c r="E1201" i="11"/>
  <c r="H1201" i="11" s="1"/>
  <c r="E1202" i="11"/>
  <c r="H1202" i="11" s="1"/>
  <c r="E1203" i="11"/>
  <c r="H1203" i="11" s="1"/>
  <c r="E1204" i="11"/>
  <c r="H1204" i="11" s="1"/>
  <c r="E1205" i="11"/>
  <c r="H1205" i="11" s="1"/>
  <c r="E1206" i="11"/>
  <c r="H1206" i="11" s="1"/>
  <c r="E1207" i="11"/>
  <c r="H1207" i="11" s="1"/>
  <c r="E1208" i="11"/>
  <c r="H1208" i="11" s="1"/>
  <c r="E1209" i="11"/>
  <c r="H1209" i="11" s="1"/>
  <c r="E1210" i="11"/>
  <c r="H1210" i="11" s="1"/>
  <c r="E1211" i="11"/>
  <c r="H1211" i="11" s="1"/>
  <c r="E1212" i="11"/>
  <c r="H1212" i="11" s="1"/>
  <c r="E1213" i="11"/>
  <c r="H1213" i="11" s="1"/>
  <c r="E1214" i="11"/>
  <c r="H1214" i="11" s="1"/>
  <c r="E1215" i="11"/>
  <c r="H1215" i="11" s="1"/>
  <c r="E1216" i="11"/>
  <c r="H1216" i="11" s="1"/>
  <c r="E1217" i="11"/>
  <c r="H1217" i="11" s="1"/>
  <c r="E1218" i="11"/>
  <c r="H1218" i="11" s="1"/>
  <c r="E1219" i="11"/>
  <c r="H1219" i="11" s="1"/>
  <c r="E1220" i="11"/>
  <c r="H1220" i="11" s="1"/>
  <c r="E1221" i="11"/>
  <c r="H1221" i="11" s="1"/>
  <c r="E1222" i="11"/>
  <c r="H1222" i="11" s="1"/>
  <c r="E1223" i="11"/>
  <c r="H1223" i="11" s="1"/>
  <c r="E1224" i="11"/>
  <c r="H1224" i="11" s="1"/>
  <c r="E1225" i="11"/>
  <c r="H1225" i="11" s="1"/>
  <c r="E1226" i="11"/>
  <c r="H1226" i="11" s="1"/>
  <c r="E1227" i="11"/>
  <c r="H1227" i="11" s="1"/>
  <c r="E1228" i="11"/>
  <c r="H1228" i="11" s="1"/>
  <c r="E1229" i="11"/>
  <c r="H1229" i="11" s="1"/>
  <c r="E1230" i="11"/>
  <c r="H1230" i="11" s="1"/>
  <c r="E1231" i="11"/>
  <c r="H1231" i="11" s="1"/>
  <c r="E1232" i="11"/>
  <c r="H1232" i="11" s="1"/>
  <c r="E1233" i="11"/>
  <c r="H1233" i="11" s="1"/>
  <c r="E1234" i="11"/>
  <c r="H1234" i="11" s="1"/>
  <c r="E1235" i="11"/>
  <c r="H1235" i="11" s="1"/>
  <c r="E1236" i="11"/>
  <c r="H1236" i="11" s="1"/>
  <c r="E1237" i="11"/>
  <c r="H1237" i="11" s="1"/>
  <c r="E1238" i="11"/>
  <c r="H1238" i="11" s="1"/>
  <c r="E1239" i="11"/>
  <c r="H1239" i="11" s="1"/>
  <c r="E1240" i="11"/>
  <c r="H1240" i="11" s="1"/>
  <c r="E1241" i="11"/>
  <c r="H1241" i="11" s="1"/>
  <c r="E1242" i="11"/>
  <c r="H1242" i="11" s="1"/>
  <c r="E1243" i="11"/>
  <c r="H1243" i="11" s="1"/>
  <c r="E1244" i="11"/>
  <c r="H1244" i="11" s="1"/>
  <c r="E1245" i="11"/>
  <c r="H1245" i="11" s="1"/>
  <c r="E1246" i="11"/>
  <c r="H1246" i="11" s="1"/>
  <c r="E1247" i="11"/>
  <c r="H1247" i="11" s="1"/>
  <c r="E1248" i="11"/>
  <c r="H1248" i="11" s="1"/>
  <c r="E1249" i="11"/>
  <c r="H1249" i="11" s="1"/>
  <c r="E1250" i="11"/>
  <c r="H1250" i="11" s="1"/>
  <c r="E1251" i="11"/>
  <c r="H1251" i="11" s="1"/>
  <c r="E1252" i="11"/>
  <c r="H1252" i="11" s="1"/>
  <c r="E1253" i="11"/>
  <c r="H1253" i="11" s="1"/>
  <c r="E1254" i="11"/>
  <c r="H1254" i="11" s="1"/>
  <c r="E1255" i="11"/>
  <c r="H1255" i="11" s="1"/>
  <c r="E1256" i="11"/>
  <c r="H1256" i="11" s="1"/>
  <c r="E1257" i="11"/>
  <c r="H1257" i="11" s="1"/>
  <c r="E1258" i="11"/>
  <c r="H1258" i="11" s="1"/>
  <c r="E1259" i="11"/>
  <c r="H1259" i="11" s="1"/>
  <c r="E1260" i="11"/>
  <c r="H1260" i="11" s="1"/>
  <c r="E1261" i="11"/>
  <c r="H1261" i="11" s="1"/>
  <c r="E1262" i="11"/>
  <c r="H1262" i="11" s="1"/>
  <c r="E1263" i="11"/>
  <c r="H1263" i="11" s="1"/>
  <c r="E1264" i="11"/>
  <c r="H1264" i="11" s="1"/>
  <c r="E1265" i="11"/>
  <c r="H1265" i="11" s="1"/>
  <c r="E1266" i="11"/>
  <c r="H1266" i="11" s="1"/>
  <c r="E1267" i="11"/>
  <c r="H1267" i="11" s="1"/>
  <c r="E1268" i="11"/>
  <c r="H1268" i="11" s="1"/>
  <c r="E1269" i="11"/>
  <c r="H1269" i="11" s="1"/>
  <c r="E1270" i="11"/>
  <c r="H1270" i="11" s="1"/>
  <c r="E1271" i="11"/>
  <c r="H1271" i="11" s="1"/>
  <c r="E1272" i="11"/>
  <c r="H1272" i="11" s="1"/>
  <c r="E1273" i="11"/>
  <c r="H1273" i="11" s="1"/>
  <c r="E1274" i="11"/>
  <c r="H1274" i="11" s="1"/>
  <c r="E1275" i="11"/>
  <c r="H1275" i="11" s="1"/>
  <c r="E1276" i="11"/>
  <c r="H1276" i="11" s="1"/>
  <c r="E1277" i="11"/>
  <c r="H1277" i="11" s="1"/>
  <c r="E1278" i="11"/>
  <c r="H1278" i="11" s="1"/>
  <c r="E1279" i="11"/>
  <c r="H1279" i="11" s="1"/>
  <c r="E1280" i="11"/>
  <c r="H1280" i="11" s="1"/>
  <c r="E1281" i="11"/>
  <c r="H1281" i="11" s="1"/>
  <c r="E1282" i="11"/>
  <c r="H1282" i="11" s="1"/>
  <c r="E1283" i="11"/>
  <c r="H1283" i="11" s="1"/>
  <c r="E1284" i="11"/>
  <c r="H1284" i="11" s="1"/>
  <c r="E1285" i="11"/>
  <c r="H1285" i="11" s="1"/>
  <c r="E1286" i="11"/>
  <c r="H1286" i="11" s="1"/>
  <c r="E1287" i="11"/>
  <c r="H1287" i="11" s="1"/>
  <c r="E1288" i="11"/>
  <c r="H1288" i="11" s="1"/>
  <c r="E1289" i="11"/>
  <c r="H1289" i="11" s="1"/>
  <c r="E1290" i="11"/>
  <c r="H1290" i="11" s="1"/>
  <c r="E1291" i="11"/>
  <c r="H1291" i="11" s="1"/>
  <c r="E1292" i="11"/>
  <c r="H1292" i="11" s="1"/>
  <c r="E1293" i="11"/>
  <c r="H1293" i="11" s="1"/>
  <c r="E1294" i="11"/>
  <c r="H1294" i="11" s="1"/>
  <c r="E1295" i="11"/>
  <c r="H1295" i="11" s="1"/>
  <c r="E1296" i="11"/>
  <c r="H1296" i="11" s="1"/>
  <c r="E1297" i="11"/>
  <c r="H1297" i="11" s="1"/>
  <c r="E1298" i="11"/>
  <c r="H1298" i="11" s="1"/>
  <c r="E1299" i="11"/>
  <c r="H1299" i="11" s="1"/>
  <c r="E1300" i="11"/>
  <c r="H1300" i="11" s="1"/>
  <c r="E1301" i="11"/>
  <c r="H1301" i="11" s="1"/>
  <c r="E1302" i="11"/>
  <c r="H1302" i="11" s="1"/>
  <c r="E1303" i="11"/>
  <c r="H1303" i="11" s="1"/>
  <c r="E1304" i="11"/>
  <c r="H1304" i="11" s="1"/>
  <c r="E1305" i="11"/>
  <c r="H1305" i="11" s="1"/>
  <c r="E1306" i="11"/>
  <c r="H1306" i="11" s="1"/>
  <c r="E1307" i="11"/>
  <c r="H1307" i="11" s="1"/>
  <c r="E1308" i="11"/>
  <c r="H1308" i="11" s="1"/>
  <c r="E1309" i="11"/>
  <c r="H1309" i="11" s="1"/>
  <c r="E1310" i="11"/>
  <c r="H1310" i="11" s="1"/>
  <c r="E1311" i="11"/>
  <c r="H1311" i="11" s="1"/>
  <c r="E1312" i="11"/>
  <c r="H1312" i="11" s="1"/>
  <c r="E1313" i="11"/>
  <c r="H1313" i="11" s="1"/>
  <c r="E1314" i="11"/>
  <c r="H1314" i="11" s="1"/>
  <c r="E1315" i="11"/>
  <c r="H1315" i="11" s="1"/>
  <c r="E1316" i="11"/>
  <c r="H1316" i="11" s="1"/>
  <c r="E1317" i="11"/>
  <c r="H1317" i="11" s="1"/>
  <c r="E1318" i="11"/>
  <c r="H1318" i="11" s="1"/>
  <c r="E1319" i="11"/>
  <c r="H1319" i="11" s="1"/>
  <c r="E1320" i="11"/>
  <c r="H1320" i="11" s="1"/>
  <c r="E1321" i="11"/>
  <c r="H1321" i="11" s="1"/>
  <c r="E1322" i="11"/>
  <c r="H1322" i="11" s="1"/>
  <c r="E1323" i="11"/>
  <c r="H1323" i="11" s="1"/>
  <c r="E1324" i="11"/>
  <c r="H1324" i="11" s="1"/>
  <c r="E1325" i="11"/>
  <c r="H1325" i="11" s="1"/>
  <c r="E1326" i="11"/>
  <c r="H1326" i="11" s="1"/>
  <c r="E1327" i="11"/>
  <c r="H1327" i="11" s="1"/>
  <c r="E1328" i="11"/>
  <c r="H1328" i="11" s="1"/>
  <c r="E1329" i="11"/>
  <c r="H1329" i="11" s="1"/>
  <c r="E1330" i="11"/>
  <c r="H1330" i="11" s="1"/>
  <c r="E1331" i="11"/>
  <c r="H1331" i="11" s="1"/>
  <c r="E1332" i="11"/>
  <c r="H1332" i="11" s="1"/>
  <c r="E1333" i="11"/>
  <c r="H1333" i="11" s="1"/>
  <c r="E1334" i="11"/>
  <c r="H1334" i="11" s="1"/>
  <c r="E1335" i="11"/>
  <c r="H1335" i="11" s="1"/>
  <c r="E1336" i="11"/>
  <c r="H1336" i="11" s="1"/>
  <c r="E1337" i="11"/>
  <c r="H1337" i="11" s="1"/>
  <c r="E1338" i="11"/>
  <c r="H1338" i="11" s="1"/>
  <c r="E1339" i="11"/>
  <c r="H1339" i="11" s="1"/>
  <c r="E1340" i="11"/>
  <c r="H1340" i="11" s="1"/>
  <c r="E1341" i="11"/>
  <c r="H1341" i="11" s="1"/>
  <c r="E1342" i="11"/>
  <c r="H1342" i="11" s="1"/>
  <c r="E1343" i="11"/>
  <c r="H1343" i="11" s="1"/>
  <c r="E1344" i="11"/>
  <c r="H1344" i="11" s="1"/>
  <c r="E1345" i="11"/>
  <c r="H1345" i="11" s="1"/>
  <c r="E1346" i="11"/>
  <c r="H1346" i="11" s="1"/>
  <c r="E1347" i="11"/>
  <c r="H1347" i="11" s="1"/>
  <c r="E1348" i="11"/>
  <c r="H1348" i="11" s="1"/>
  <c r="E1349" i="11"/>
  <c r="H1349" i="11" s="1"/>
  <c r="E1350" i="11"/>
  <c r="H1350" i="11" s="1"/>
  <c r="E1351" i="11"/>
  <c r="H1351" i="11" s="1"/>
  <c r="E1352" i="11"/>
  <c r="H1352" i="11" s="1"/>
  <c r="E1353" i="11"/>
  <c r="H1353" i="11" s="1"/>
  <c r="E1354" i="11"/>
  <c r="H1354" i="11" s="1"/>
  <c r="E1355" i="11"/>
  <c r="H1355" i="11" s="1"/>
  <c r="E1356" i="11"/>
  <c r="H1356" i="11" s="1"/>
  <c r="E1357" i="11"/>
  <c r="H1357" i="11" s="1"/>
  <c r="E1358" i="11"/>
  <c r="H1358" i="11" s="1"/>
  <c r="E1359" i="11"/>
  <c r="H1359" i="11" s="1"/>
  <c r="E1360" i="11"/>
  <c r="H1360" i="11" s="1"/>
  <c r="E1361" i="11"/>
  <c r="H1361" i="11" s="1"/>
  <c r="E1362" i="11"/>
  <c r="H1362" i="11" s="1"/>
  <c r="E1363" i="11"/>
  <c r="H1363" i="11" s="1"/>
  <c r="E1364" i="11"/>
  <c r="H1364" i="11" s="1"/>
  <c r="E1365" i="11"/>
  <c r="H1365" i="11" s="1"/>
  <c r="E1366" i="11"/>
  <c r="H1366" i="11" s="1"/>
  <c r="E1367" i="11"/>
  <c r="H1367" i="11" s="1"/>
  <c r="E1368" i="11"/>
  <c r="H1368" i="11" s="1"/>
  <c r="E1369" i="11"/>
  <c r="H1369" i="11" s="1"/>
  <c r="E1370" i="11"/>
  <c r="H1370" i="11" s="1"/>
  <c r="E1371" i="11"/>
  <c r="H1371" i="11" s="1"/>
  <c r="E1372" i="11"/>
  <c r="H1372" i="11" s="1"/>
  <c r="E1373" i="11"/>
  <c r="H1373" i="11" s="1"/>
  <c r="E1374" i="11"/>
  <c r="H1374" i="11" s="1"/>
  <c r="E1375" i="11"/>
  <c r="H1375" i="11" s="1"/>
  <c r="E1376" i="11"/>
  <c r="H1376" i="11" s="1"/>
  <c r="E1377" i="11"/>
  <c r="H1377" i="11" s="1"/>
  <c r="E1378" i="11"/>
  <c r="H1378" i="11" s="1"/>
  <c r="E1379" i="11"/>
  <c r="H1379" i="11" s="1"/>
  <c r="E1380" i="11"/>
  <c r="H1380" i="11" s="1"/>
  <c r="E1381" i="11"/>
  <c r="H1381" i="11" s="1"/>
  <c r="E1382" i="11"/>
  <c r="H1382" i="11" s="1"/>
  <c r="E1383" i="11"/>
  <c r="H1383" i="11" s="1"/>
  <c r="E1384" i="11"/>
  <c r="H1384" i="11" s="1"/>
  <c r="E1385" i="11"/>
  <c r="H1385" i="11" s="1"/>
  <c r="E1386" i="11"/>
  <c r="H1386" i="11" s="1"/>
  <c r="E1387" i="11"/>
  <c r="H1387" i="11" s="1"/>
  <c r="E1388" i="11"/>
  <c r="H1388" i="11" s="1"/>
  <c r="E1389" i="11"/>
  <c r="H1389" i="11" s="1"/>
  <c r="E1390" i="11"/>
  <c r="H1390" i="11" s="1"/>
  <c r="E1391" i="11"/>
  <c r="H1391" i="11" s="1"/>
  <c r="E1392" i="11"/>
  <c r="H1392" i="11" s="1"/>
  <c r="E1393" i="11"/>
  <c r="H1393" i="11" s="1"/>
  <c r="E1394" i="11"/>
  <c r="H1394" i="11" s="1"/>
  <c r="E1395" i="11"/>
  <c r="H1395" i="11" s="1"/>
  <c r="E1396" i="11"/>
  <c r="H1396" i="11" s="1"/>
  <c r="E1397" i="11"/>
  <c r="H1397" i="11" s="1"/>
  <c r="E1398" i="11"/>
  <c r="H1398" i="11" s="1"/>
  <c r="E1399" i="11"/>
  <c r="H1399" i="11" s="1"/>
  <c r="E1400" i="11"/>
  <c r="H1400" i="11" s="1"/>
  <c r="E1401" i="11"/>
  <c r="H1401" i="11" s="1"/>
  <c r="E1402" i="11"/>
  <c r="H1402" i="11" s="1"/>
  <c r="E1403" i="11"/>
  <c r="H1403" i="11" s="1"/>
  <c r="E1404" i="11"/>
  <c r="H1404" i="11" s="1"/>
  <c r="E1405" i="11"/>
  <c r="H1405" i="11" s="1"/>
  <c r="E1406" i="11"/>
  <c r="H1406" i="11" s="1"/>
  <c r="E1407" i="11"/>
  <c r="H1407" i="11" s="1"/>
  <c r="E1408" i="11"/>
  <c r="H1408" i="11" s="1"/>
  <c r="E1409" i="11"/>
  <c r="H1409" i="11" s="1"/>
  <c r="E1410" i="11"/>
  <c r="H1410" i="11" s="1"/>
  <c r="E1411" i="11"/>
  <c r="H1411" i="11" s="1"/>
  <c r="E1412" i="11"/>
  <c r="H1412" i="11" s="1"/>
  <c r="E1413" i="11"/>
  <c r="H1413" i="11" s="1"/>
  <c r="E1414" i="11"/>
  <c r="H1414" i="11" s="1"/>
  <c r="E1415" i="11"/>
  <c r="H1415" i="11" s="1"/>
  <c r="E1416" i="11"/>
  <c r="H1416" i="11" s="1"/>
  <c r="E1417" i="11"/>
  <c r="H1417" i="11" s="1"/>
  <c r="E1418" i="11"/>
  <c r="H1418" i="11" s="1"/>
  <c r="E1419" i="11"/>
  <c r="H1419" i="11" s="1"/>
  <c r="E1420" i="11"/>
  <c r="H1420" i="11" s="1"/>
  <c r="E1421" i="11"/>
  <c r="H1421" i="11" s="1"/>
  <c r="E1422" i="11"/>
  <c r="H1422" i="11" s="1"/>
  <c r="E1423" i="11"/>
  <c r="H1423" i="11" s="1"/>
  <c r="E1424" i="11"/>
  <c r="H1424" i="11" s="1"/>
  <c r="E1425" i="11"/>
  <c r="H1425" i="11" s="1"/>
  <c r="E1426" i="11"/>
  <c r="H1426" i="11" s="1"/>
  <c r="E1427" i="11"/>
  <c r="H1427" i="11" s="1"/>
  <c r="E1428" i="11"/>
  <c r="H1428" i="11" s="1"/>
  <c r="E1429" i="11"/>
  <c r="H1429" i="11" s="1"/>
  <c r="E1430" i="11"/>
  <c r="H1430" i="11" s="1"/>
  <c r="E1431" i="11"/>
  <c r="H1431" i="11" s="1"/>
  <c r="E1432" i="11"/>
  <c r="H1432" i="11" s="1"/>
  <c r="E1433" i="11"/>
  <c r="H1433" i="11" s="1"/>
  <c r="E1434" i="11"/>
  <c r="H1434" i="11" s="1"/>
  <c r="E1435" i="11"/>
  <c r="H1435" i="11" s="1"/>
  <c r="E1436" i="11"/>
  <c r="H1436" i="11" s="1"/>
  <c r="E1437" i="11"/>
  <c r="H1437" i="11" s="1"/>
  <c r="E1438" i="11"/>
  <c r="H1438" i="11" s="1"/>
  <c r="E1439" i="11"/>
  <c r="H1439" i="11" s="1"/>
  <c r="E1440" i="11"/>
  <c r="H1440" i="11" s="1"/>
  <c r="E1441" i="11"/>
  <c r="H1441" i="11" s="1"/>
  <c r="E1442" i="11"/>
  <c r="H1442" i="11" s="1"/>
  <c r="E1443" i="11"/>
  <c r="H1443" i="11" s="1"/>
  <c r="E1444" i="11"/>
  <c r="H1444" i="11" s="1"/>
  <c r="E1445" i="11"/>
  <c r="H1445" i="11" s="1"/>
  <c r="E1446" i="11"/>
  <c r="H1446" i="11" s="1"/>
  <c r="E1447" i="11"/>
  <c r="H1447" i="11" s="1"/>
  <c r="E1448" i="11"/>
  <c r="H1448" i="11" s="1"/>
  <c r="E1449" i="11"/>
  <c r="H1449" i="11" s="1"/>
  <c r="E1450" i="11"/>
  <c r="H1450" i="11" s="1"/>
  <c r="E1451" i="11"/>
  <c r="H1451" i="11" s="1"/>
  <c r="E1452" i="11"/>
  <c r="H1452" i="11" s="1"/>
  <c r="E1453" i="11"/>
  <c r="H1453" i="11" s="1"/>
  <c r="E1454" i="11"/>
  <c r="H1454" i="11" s="1"/>
  <c r="E1455" i="11"/>
  <c r="H1455" i="11" s="1"/>
  <c r="E1456" i="11"/>
  <c r="H1456" i="11" s="1"/>
  <c r="E1457" i="11"/>
  <c r="H1457" i="11" s="1"/>
  <c r="E1458" i="11"/>
  <c r="H1458" i="11" s="1"/>
  <c r="E1459" i="11"/>
  <c r="H1459" i="11" s="1"/>
  <c r="E1460" i="11"/>
  <c r="H1460" i="11" s="1"/>
  <c r="E1461" i="11"/>
  <c r="H1461" i="11" s="1"/>
  <c r="E1462" i="11"/>
  <c r="H1462" i="11" s="1"/>
  <c r="E1463" i="11"/>
  <c r="H1463" i="11" s="1"/>
  <c r="I192" i="27" l="1"/>
  <c r="K191" i="27"/>
  <c r="E1098" i="11"/>
  <c r="E1097" i="11"/>
  <c r="E1096" i="11"/>
  <c r="E1095" i="11"/>
  <c r="E1094" i="11"/>
  <c r="E1093" i="11"/>
  <c r="E1092" i="11"/>
  <c r="E1091" i="11"/>
  <c r="E1090" i="11"/>
  <c r="E1089" i="11"/>
  <c r="E1088" i="11"/>
  <c r="E1087" i="11"/>
  <c r="E1086" i="11"/>
  <c r="E1085" i="11"/>
  <c r="E1084" i="11"/>
  <c r="E1083" i="11"/>
  <c r="E1082" i="11"/>
  <c r="E1081" i="11"/>
  <c r="E1080" i="11"/>
  <c r="E1079" i="11"/>
  <c r="E1078" i="11"/>
  <c r="E1077" i="11"/>
  <c r="E1076" i="11"/>
  <c r="E1075" i="11"/>
  <c r="E1074" i="11"/>
  <c r="E1073" i="11"/>
  <c r="E1072" i="11"/>
  <c r="E1071" i="11"/>
  <c r="E1070" i="11"/>
  <c r="E1069" i="11"/>
  <c r="E1068" i="11"/>
  <c r="E1067" i="11"/>
  <c r="E1066" i="11"/>
  <c r="E1065" i="11"/>
  <c r="E1064" i="11"/>
  <c r="E1063" i="11"/>
  <c r="E1062" i="11"/>
  <c r="E1061" i="11"/>
  <c r="E1060" i="11"/>
  <c r="E1059" i="11"/>
  <c r="E1058" i="11"/>
  <c r="E1057" i="11"/>
  <c r="E1056" i="11"/>
  <c r="E1055" i="11"/>
  <c r="E1054" i="11"/>
  <c r="E1053" i="11"/>
  <c r="E1052" i="11"/>
  <c r="E1051" i="11"/>
  <c r="E1050" i="11"/>
  <c r="E1049" i="11"/>
  <c r="E1048" i="11"/>
  <c r="E1047" i="11"/>
  <c r="E1046" i="11"/>
  <c r="E1045" i="11"/>
  <c r="E1044" i="11"/>
  <c r="E1043" i="11"/>
  <c r="E1042" i="11"/>
  <c r="E1041" i="11"/>
  <c r="E1040" i="11"/>
  <c r="E1039" i="11"/>
  <c r="E1038" i="11"/>
  <c r="E1037" i="11"/>
  <c r="E1036" i="11"/>
  <c r="E1035" i="11"/>
  <c r="E1034" i="11"/>
  <c r="E1033" i="11"/>
  <c r="E1032" i="11"/>
  <c r="E1031" i="11"/>
  <c r="E1030" i="11"/>
  <c r="E1029" i="11"/>
  <c r="E1028" i="11"/>
  <c r="E1027" i="11"/>
  <c r="E1026" i="11"/>
  <c r="E1025" i="11"/>
  <c r="E1024" i="11"/>
  <c r="E1023" i="11"/>
  <c r="E1022" i="11"/>
  <c r="E1021" i="11"/>
  <c r="E1020" i="11"/>
  <c r="E1019" i="11"/>
  <c r="E1018" i="11"/>
  <c r="E1017" i="11"/>
  <c r="E1016" i="11"/>
  <c r="E1015" i="11"/>
  <c r="E1014" i="11"/>
  <c r="E1013" i="11"/>
  <c r="E1012" i="11"/>
  <c r="E1011" i="11"/>
  <c r="E1010" i="11"/>
  <c r="E1009" i="11"/>
  <c r="E1008" i="11"/>
  <c r="E1007" i="11"/>
  <c r="E1006" i="11"/>
  <c r="E1005" i="11"/>
  <c r="E1004" i="11"/>
  <c r="E1003" i="11"/>
  <c r="E1002" i="11"/>
  <c r="E1001" i="11"/>
  <c r="E1000" i="11"/>
  <c r="E999" i="11"/>
  <c r="E998" i="11"/>
  <c r="E997" i="11"/>
  <c r="E996" i="11"/>
  <c r="E995" i="11"/>
  <c r="E994" i="11"/>
  <c r="E993" i="11"/>
  <c r="E992" i="11"/>
  <c r="E991" i="11"/>
  <c r="E990" i="11"/>
  <c r="E989" i="11"/>
  <c r="E988" i="11"/>
  <c r="E987" i="11"/>
  <c r="E986" i="11"/>
  <c r="E985" i="11"/>
  <c r="E984" i="11"/>
  <c r="E983" i="11"/>
  <c r="E982" i="11"/>
  <c r="E981" i="11"/>
  <c r="E980" i="11"/>
  <c r="E979" i="11"/>
  <c r="E978" i="11"/>
  <c r="E977" i="11"/>
  <c r="E976" i="11"/>
  <c r="E975" i="11"/>
  <c r="E974" i="11"/>
  <c r="E973" i="11"/>
  <c r="E972" i="11"/>
  <c r="E971" i="11"/>
  <c r="E970" i="11"/>
  <c r="E969" i="11"/>
  <c r="E968" i="11"/>
  <c r="E967" i="11"/>
  <c r="E966" i="11"/>
  <c r="E965" i="11"/>
  <c r="E964" i="11"/>
  <c r="E963" i="11"/>
  <c r="E962" i="11"/>
  <c r="E961" i="11"/>
  <c r="E960" i="11"/>
  <c r="E959" i="11"/>
  <c r="E958" i="11"/>
  <c r="E957" i="11"/>
  <c r="E956" i="11"/>
  <c r="E955" i="11"/>
  <c r="E954" i="11"/>
  <c r="E953" i="11"/>
  <c r="E952" i="11"/>
  <c r="E951" i="11"/>
  <c r="E950" i="11"/>
  <c r="E949" i="11"/>
  <c r="E948" i="11"/>
  <c r="E947" i="11"/>
  <c r="E946" i="11"/>
  <c r="E945" i="11"/>
  <c r="E944" i="11"/>
  <c r="E943" i="11"/>
  <c r="E942" i="11"/>
  <c r="E941" i="11"/>
  <c r="E940" i="11"/>
  <c r="E939" i="11"/>
  <c r="E938" i="11"/>
  <c r="E937" i="11"/>
  <c r="E936" i="11"/>
  <c r="E935" i="11"/>
  <c r="E934" i="11"/>
  <c r="E933" i="11"/>
  <c r="E932" i="11"/>
  <c r="E931" i="11"/>
  <c r="E930" i="11"/>
  <c r="E929" i="11"/>
  <c r="E928" i="11"/>
  <c r="E927" i="11"/>
  <c r="E926" i="11"/>
  <c r="E925" i="11"/>
  <c r="E924" i="11"/>
  <c r="E923" i="11"/>
  <c r="E922" i="11"/>
  <c r="E921" i="11"/>
  <c r="E920" i="11"/>
  <c r="E919" i="11"/>
  <c r="E918" i="11"/>
  <c r="E917" i="11"/>
  <c r="E916" i="11"/>
  <c r="E915" i="11"/>
  <c r="E914" i="11"/>
  <c r="E913" i="11"/>
  <c r="E912" i="11"/>
  <c r="E911" i="11"/>
  <c r="E910" i="11"/>
  <c r="E909" i="11"/>
  <c r="E908" i="11"/>
  <c r="E907" i="11"/>
  <c r="E906" i="11"/>
  <c r="E905" i="11"/>
  <c r="E904" i="11"/>
  <c r="E903" i="11"/>
  <c r="E902" i="11"/>
  <c r="E901" i="11"/>
  <c r="E900" i="11"/>
  <c r="E899" i="11"/>
  <c r="E898" i="11"/>
  <c r="E897" i="11"/>
  <c r="E896" i="11"/>
  <c r="E895" i="11"/>
  <c r="E894" i="11"/>
  <c r="E893" i="11"/>
  <c r="E892" i="11"/>
  <c r="E891" i="11"/>
  <c r="E890" i="11"/>
  <c r="E889" i="11"/>
  <c r="E888" i="11"/>
  <c r="E887" i="11"/>
  <c r="E886" i="11"/>
  <c r="E885" i="11"/>
  <c r="E884" i="11"/>
  <c r="E883" i="11"/>
  <c r="E882" i="11"/>
  <c r="E881" i="11"/>
  <c r="E880" i="11"/>
  <c r="E879" i="11"/>
  <c r="E878" i="11"/>
  <c r="E877" i="11"/>
  <c r="E876" i="11"/>
  <c r="E875" i="11"/>
  <c r="E874" i="11"/>
  <c r="E873" i="11"/>
  <c r="E872" i="11"/>
  <c r="E871" i="11"/>
  <c r="E870" i="11"/>
  <c r="E869" i="11"/>
  <c r="E868" i="11"/>
  <c r="E867" i="11"/>
  <c r="E866" i="11"/>
  <c r="E865" i="11"/>
  <c r="E864" i="11"/>
  <c r="E863" i="11"/>
  <c r="E862" i="11"/>
  <c r="E861" i="11"/>
  <c r="E860" i="11"/>
  <c r="E859" i="11"/>
  <c r="E858" i="11"/>
  <c r="E857" i="11"/>
  <c r="E856" i="11"/>
  <c r="E855" i="11"/>
  <c r="E854" i="11"/>
  <c r="E853" i="11"/>
  <c r="E852" i="11"/>
  <c r="E851" i="11"/>
  <c r="E850" i="11"/>
  <c r="E849" i="11"/>
  <c r="E848" i="11"/>
  <c r="E847" i="11"/>
  <c r="E846" i="11"/>
  <c r="E845" i="11"/>
  <c r="E844" i="11"/>
  <c r="E843" i="11"/>
  <c r="E842" i="11"/>
  <c r="E841" i="11"/>
  <c r="E840" i="11"/>
  <c r="E839" i="11"/>
  <c r="E838" i="11"/>
  <c r="E837" i="11"/>
  <c r="E836" i="11"/>
  <c r="E835" i="11"/>
  <c r="E834" i="11"/>
  <c r="E833" i="11"/>
  <c r="E832" i="11"/>
  <c r="E831" i="11"/>
  <c r="E830" i="11"/>
  <c r="E829" i="11"/>
  <c r="E828" i="11"/>
  <c r="E827" i="11"/>
  <c r="E826" i="11"/>
  <c r="E825" i="11"/>
  <c r="E824" i="11"/>
  <c r="E823" i="11"/>
  <c r="E822" i="11"/>
  <c r="E821" i="11"/>
  <c r="E820" i="11"/>
  <c r="E819" i="11"/>
  <c r="E818" i="11"/>
  <c r="E817" i="11"/>
  <c r="E816" i="11"/>
  <c r="E815" i="11"/>
  <c r="E814" i="11"/>
  <c r="E813" i="11"/>
  <c r="E812" i="11"/>
  <c r="E811" i="11"/>
  <c r="E810" i="11"/>
  <c r="E809" i="11"/>
  <c r="E808" i="11"/>
  <c r="E807" i="11"/>
  <c r="E806" i="11"/>
  <c r="E805" i="11"/>
  <c r="E804" i="11"/>
  <c r="E803" i="11"/>
  <c r="E802" i="11"/>
  <c r="E801" i="11"/>
  <c r="E800" i="11"/>
  <c r="E799" i="11"/>
  <c r="E798" i="11"/>
  <c r="E797" i="11"/>
  <c r="E796" i="11"/>
  <c r="E795" i="11"/>
  <c r="E794" i="11"/>
  <c r="E793" i="11"/>
  <c r="E792" i="11"/>
  <c r="E791" i="11"/>
  <c r="E790" i="11"/>
  <c r="E789" i="11"/>
  <c r="E788" i="11"/>
  <c r="E787" i="11"/>
  <c r="E786" i="11"/>
  <c r="E785" i="11"/>
  <c r="E784" i="11"/>
  <c r="E783" i="11"/>
  <c r="E782" i="11"/>
  <c r="E781" i="11"/>
  <c r="E780" i="11"/>
  <c r="E779" i="11"/>
  <c r="E778" i="11"/>
  <c r="E777" i="11"/>
  <c r="E776" i="11"/>
  <c r="E775" i="11"/>
  <c r="E774" i="11"/>
  <c r="E773" i="11"/>
  <c r="E772" i="11"/>
  <c r="E771" i="11"/>
  <c r="E770" i="11"/>
  <c r="E769" i="11"/>
  <c r="E768" i="11"/>
  <c r="E767" i="11"/>
  <c r="E766" i="11"/>
  <c r="E765" i="11"/>
  <c r="E764" i="11"/>
  <c r="E763" i="11"/>
  <c r="E762" i="11"/>
  <c r="E761" i="11"/>
  <c r="E760" i="11"/>
  <c r="E759" i="11"/>
  <c r="E758" i="11"/>
  <c r="E757" i="11"/>
  <c r="E756" i="11"/>
  <c r="E755" i="11"/>
  <c r="E754" i="11"/>
  <c r="E753" i="11"/>
  <c r="E752" i="11"/>
  <c r="E751" i="11"/>
  <c r="E750" i="11"/>
  <c r="E749" i="11"/>
  <c r="E748" i="11"/>
  <c r="E747" i="11"/>
  <c r="E746" i="11"/>
  <c r="E745" i="11"/>
  <c r="E744" i="11"/>
  <c r="E743" i="11"/>
  <c r="E742" i="11"/>
  <c r="E741" i="11"/>
  <c r="E740" i="11"/>
  <c r="E739" i="11"/>
  <c r="E738" i="11"/>
  <c r="E737" i="11"/>
  <c r="E736" i="11"/>
  <c r="E735" i="11"/>
  <c r="E734" i="11"/>
  <c r="E733" i="11"/>
  <c r="E732" i="11"/>
  <c r="E731" i="11"/>
  <c r="E730" i="11"/>
  <c r="E729" i="11"/>
  <c r="E728" i="11"/>
  <c r="E727" i="11"/>
  <c r="E726" i="11"/>
  <c r="E725" i="11"/>
  <c r="E724" i="11"/>
  <c r="E723" i="11"/>
  <c r="E722" i="11"/>
  <c r="E721" i="11"/>
  <c r="E720" i="11"/>
  <c r="E719" i="11"/>
  <c r="E718" i="11"/>
  <c r="E717" i="11"/>
  <c r="E716" i="11"/>
  <c r="E715" i="11"/>
  <c r="E714" i="11"/>
  <c r="E713" i="11"/>
  <c r="E712" i="11"/>
  <c r="E711" i="11"/>
  <c r="E710" i="11"/>
  <c r="E709" i="11"/>
  <c r="E708" i="11"/>
  <c r="E707" i="11"/>
  <c r="E706" i="11"/>
  <c r="E705" i="11"/>
  <c r="E704" i="11"/>
  <c r="E703" i="11"/>
  <c r="E702" i="11"/>
  <c r="E701" i="11"/>
  <c r="E700" i="11"/>
  <c r="E699" i="11"/>
  <c r="E698" i="11"/>
  <c r="E697" i="11"/>
  <c r="E696" i="11"/>
  <c r="E695" i="11"/>
  <c r="E694" i="11"/>
  <c r="E693" i="11"/>
  <c r="E692" i="11"/>
  <c r="E691" i="11"/>
  <c r="E690" i="11"/>
  <c r="E689" i="11"/>
  <c r="E688" i="11"/>
  <c r="E687" i="11"/>
  <c r="E686" i="11"/>
  <c r="E685" i="11"/>
  <c r="E684" i="11"/>
  <c r="E683" i="11"/>
  <c r="E682" i="11"/>
  <c r="E681" i="11"/>
  <c r="E680" i="11"/>
  <c r="E679" i="11"/>
  <c r="E678" i="11"/>
  <c r="E677" i="11"/>
  <c r="E676" i="11"/>
  <c r="E675" i="11"/>
  <c r="E674" i="11"/>
  <c r="E673" i="11"/>
  <c r="E672" i="11"/>
  <c r="E671" i="11"/>
  <c r="E670" i="11"/>
  <c r="E669" i="11"/>
  <c r="E668" i="11"/>
  <c r="E667" i="11"/>
  <c r="E666" i="11"/>
  <c r="E665" i="11"/>
  <c r="E664" i="11"/>
  <c r="E663" i="11"/>
  <c r="E662" i="11"/>
  <c r="E661" i="11"/>
  <c r="E660" i="11"/>
  <c r="E659" i="11"/>
  <c r="E658" i="11"/>
  <c r="E657" i="11"/>
  <c r="E656" i="11"/>
  <c r="E655" i="11"/>
  <c r="E654" i="11"/>
  <c r="E653" i="11"/>
  <c r="E652" i="11"/>
  <c r="E651" i="11"/>
  <c r="E650" i="11"/>
  <c r="E649" i="11"/>
  <c r="E648" i="11"/>
  <c r="E647" i="11"/>
  <c r="E646" i="11"/>
  <c r="E645" i="11"/>
  <c r="E644" i="11"/>
  <c r="E643" i="11"/>
  <c r="E642" i="11"/>
  <c r="E641" i="11"/>
  <c r="E640" i="11"/>
  <c r="E639" i="11"/>
  <c r="E638" i="11"/>
  <c r="E637" i="11"/>
  <c r="E636" i="11"/>
  <c r="E635" i="11"/>
  <c r="E634" i="11"/>
  <c r="E633" i="11"/>
  <c r="E632" i="11"/>
  <c r="E631" i="11"/>
  <c r="E630" i="11"/>
  <c r="E629" i="11"/>
  <c r="E628" i="11"/>
  <c r="E627" i="11"/>
  <c r="E626" i="11"/>
  <c r="E625" i="11"/>
  <c r="E624" i="11"/>
  <c r="E623" i="11"/>
  <c r="E622" i="11"/>
  <c r="E621" i="11"/>
  <c r="E620" i="11"/>
  <c r="E619" i="11"/>
  <c r="E618" i="11"/>
  <c r="E617" i="11"/>
  <c r="E616" i="11"/>
  <c r="E615" i="11"/>
  <c r="E614" i="11"/>
  <c r="E613" i="11"/>
  <c r="E612" i="11"/>
  <c r="E611" i="11"/>
  <c r="E610" i="11"/>
  <c r="E609" i="11"/>
  <c r="E608" i="11"/>
  <c r="E607" i="11"/>
  <c r="E606" i="11"/>
  <c r="E605" i="11"/>
  <c r="E604" i="11"/>
  <c r="E603" i="11"/>
  <c r="E602" i="11"/>
  <c r="E601" i="11"/>
  <c r="E600" i="11"/>
  <c r="E599" i="11"/>
  <c r="E598" i="11"/>
  <c r="E597" i="11"/>
  <c r="E596" i="11"/>
  <c r="E595" i="11"/>
  <c r="E594" i="11"/>
  <c r="E593" i="11"/>
  <c r="E592" i="11"/>
  <c r="E591" i="11"/>
  <c r="E590" i="11"/>
  <c r="E589" i="11"/>
  <c r="E588" i="11"/>
  <c r="E587" i="11"/>
  <c r="E586" i="11"/>
  <c r="E585" i="11"/>
  <c r="E584" i="11"/>
  <c r="E583" i="11"/>
  <c r="E582" i="11"/>
  <c r="E581" i="11"/>
  <c r="E580" i="11"/>
  <c r="E579" i="11"/>
  <c r="E578" i="11"/>
  <c r="E577" i="11"/>
  <c r="E576" i="11"/>
  <c r="E575" i="11"/>
  <c r="E574" i="11"/>
  <c r="E573" i="11"/>
  <c r="E572" i="11"/>
  <c r="E571" i="11"/>
  <c r="E570" i="11"/>
  <c r="E569" i="11"/>
  <c r="E568" i="11"/>
  <c r="E567" i="11"/>
  <c r="E566" i="11"/>
  <c r="E565" i="11"/>
  <c r="E564" i="11"/>
  <c r="E563" i="11"/>
  <c r="E562" i="11"/>
  <c r="E561" i="11"/>
  <c r="E560" i="11"/>
  <c r="E559" i="11"/>
  <c r="E558" i="11"/>
  <c r="E557" i="11"/>
  <c r="E556" i="11"/>
  <c r="E555" i="11"/>
  <c r="E554" i="11"/>
  <c r="E553" i="11"/>
  <c r="E552" i="11"/>
  <c r="E551" i="11"/>
  <c r="E550" i="11"/>
  <c r="E549" i="11"/>
  <c r="E548" i="11"/>
  <c r="E547" i="11"/>
  <c r="E546" i="11"/>
  <c r="E545" i="11"/>
  <c r="E544" i="11"/>
  <c r="E543" i="11"/>
  <c r="E542" i="11"/>
  <c r="E541" i="11"/>
  <c r="E540" i="11"/>
  <c r="E539" i="11"/>
  <c r="E538" i="11"/>
  <c r="E537" i="11"/>
  <c r="E536" i="11"/>
  <c r="E535" i="11"/>
  <c r="E534" i="11"/>
  <c r="E533" i="11"/>
  <c r="E532" i="11"/>
  <c r="E531" i="11"/>
  <c r="E530" i="11"/>
  <c r="E529" i="11"/>
  <c r="E528" i="11"/>
  <c r="E527" i="11"/>
  <c r="E526" i="11"/>
  <c r="E525" i="11"/>
  <c r="E524" i="11"/>
  <c r="E523" i="11"/>
  <c r="E522" i="11"/>
  <c r="E521" i="11"/>
  <c r="E520" i="11"/>
  <c r="E519" i="11"/>
  <c r="E518" i="11"/>
  <c r="E517" i="11"/>
  <c r="E516" i="11"/>
  <c r="E515" i="11"/>
  <c r="E514" i="11"/>
  <c r="E513" i="11"/>
  <c r="E512" i="11"/>
  <c r="E511" i="11"/>
  <c r="E510" i="11"/>
  <c r="E509" i="11"/>
  <c r="E508" i="11"/>
  <c r="E507" i="11"/>
  <c r="E506" i="11"/>
  <c r="E505" i="11"/>
  <c r="E504" i="11"/>
  <c r="E503" i="11"/>
  <c r="E502" i="11"/>
  <c r="E501" i="11"/>
  <c r="E500" i="11"/>
  <c r="E499" i="11"/>
  <c r="E498" i="11"/>
  <c r="E497" i="11"/>
  <c r="E496" i="11"/>
  <c r="E495" i="11"/>
  <c r="E494" i="11"/>
  <c r="E493" i="11"/>
  <c r="E492" i="11"/>
  <c r="E491" i="11"/>
  <c r="E490" i="11"/>
  <c r="E489" i="11"/>
  <c r="E488" i="11"/>
  <c r="E487" i="11"/>
  <c r="E486" i="11"/>
  <c r="E485" i="11"/>
  <c r="E484" i="11"/>
  <c r="E483" i="11"/>
  <c r="E482" i="11"/>
  <c r="E481" i="11"/>
  <c r="E480" i="11"/>
  <c r="E479" i="11"/>
  <c r="E478" i="11"/>
  <c r="E477" i="11"/>
  <c r="E476" i="11"/>
  <c r="E475" i="11"/>
  <c r="E474" i="11"/>
  <c r="E473" i="11"/>
  <c r="E472" i="11"/>
  <c r="E471" i="11"/>
  <c r="E470" i="11"/>
  <c r="E469" i="11"/>
  <c r="E468" i="11"/>
  <c r="E467" i="11"/>
  <c r="E466" i="11"/>
  <c r="E465" i="11"/>
  <c r="E464" i="11"/>
  <c r="E463" i="11"/>
  <c r="E462" i="11"/>
  <c r="E461" i="11"/>
  <c r="E460" i="11"/>
  <c r="E459" i="11"/>
  <c r="E458" i="11"/>
  <c r="E457" i="11"/>
  <c r="E456" i="11"/>
  <c r="E455" i="11"/>
  <c r="E454" i="11"/>
  <c r="E453" i="11"/>
  <c r="E452" i="11"/>
  <c r="E451" i="11"/>
  <c r="E450" i="11"/>
  <c r="E449" i="11"/>
  <c r="E448" i="11"/>
  <c r="E447" i="11"/>
  <c r="E446" i="11"/>
  <c r="E445" i="11"/>
  <c r="E444" i="11"/>
  <c r="E443" i="11"/>
  <c r="E442" i="11"/>
  <c r="E441" i="11"/>
  <c r="E440" i="11"/>
  <c r="E439" i="11"/>
  <c r="E438" i="11"/>
  <c r="E437" i="11"/>
  <c r="E436" i="11"/>
  <c r="E435" i="11"/>
  <c r="E434" i="11"/>
  <c r="E433" i="11"/>
  <c r="E432" i="11"/>
  <c r="E431" i="11"/>
  <c r="E430" i="11"/>
  <c r="E429" i="11"/>
  <c r="E428" i="11"/>
  <c r="E427" i="11"/>
  <c r="E426" i="11"/>
  <c r="E425" i="11"/>
  <c r="E424" i="11"/>
  <c r="E423" i="11"/>
  <c r="E422" i="11"/>
  <c r="E421" i="11"/>
  <c r="E420" i="11"/>
  <c r="E419" i="11"/>
  <c r="E418" i="11"/>
  <c r="E417" i="11"/>
  <c r="E416" i="11"/>
  <c r="E415" i="11"/>
  <c r="E414" i="11"/>
  <c r="E413" i="11"/>
  <c r="E412" i="11"/>
  <c r="E411" i="11"/>
  <c r="E410" i="11"/>
  <c r="E409" i="11"/>
  <c r="E408" i="11"/>
  <c r="E407" i="11"/>
  <c r="E406" i="11"/>
  <c r="E405" i="11"/>
  <c r="E404" i="11"/>
  <c r="E403" i="11"/>
  <c r="E402" i="11"/>
  <c r="E401" i="11"/>
  <c r="E400" i="11"/>
  <c r="E399" i="11"/>
  <c r="E398" i="11"/>
  <c r="E397" i="11"/>
  <c r="E396" i="11"/>
  <c r="E395" i="11"/>
  <c r="E394" i="11"/>
  <c r="E393" i="11"/>
  <c r="E392" i="11"/>
  <c r="E391" i="11"/>
  <c r="E390" i="11"/>
  <c r="E389" i="11"/>
  <c r="E388" i="11"/>
  <c r="E387" i="11"/>
  <c r="E386" i="11"/>
  <c r="E385" i="11"/>
  <c r="E384" i="11"/>
  <c r="E383" i="11"/>
  <c r="E382" i="11"/>
  <c r="E381" i="11"/>
  <c r="E380" i="11"/>
  <c r="E379" i="11"/>
  <c r="E378" i="11"/>
  <c r="E377" i="11"/>
  <c r="E376" i="11"/>
  <c r="E375" i="11"/>
  <c r="E374" i="11"/>
  <c r="E373" i="11"/>
  <c r="E372" i="11"/>
  <c r="E371" i="11"/>
  <c r="E370" i="11"/>
  <c r="E369" i="11"/>
  <c r="E368" i="11"/>
  <c r="E367" i="11"/>
  <c r="E366" i="11"/>
  <c r="E365" i="11"/>
  <c r="E364" i="11"/>
  <c r="E363" i="11"/>
  <c r="E362" i="11"/>
  <c r="E361" i="11"/>
  <c r="E360" i="11"/>
  <c r="E359" i="11"/>
  <c r="E358" i="11"/>
  <c r="E357" i="11"/>
  <c r="E356" i="11"/>
  <c r="E355" i="11"/>
  <c r="E354" i="11"/>
  <c r="E353" i="11"/>
  <c r="E352" i="11"/>
  <c r="E351" i="11"/>
  <c r="E350" i="11"/>
  <c r="E349" i="11"/>
  <c r="E348" i="11"/>
  <c r="E347" i="11"/>
  <c r="E346" i="11"/>
  <c r="E345" i="11"/>
  <c r="E344" i="11"/>
  <c r="E343" i="11"/>
  <c r="E342" i="11"/>
  <c r="E341" i="11"/>
  <c r="E340" i="11"/>
  <c r="E339" i="11"/>
  <c r="E338" i="11"/>
  <c r="E337" i="11"/>
  <c r="E336" i="11"/>
  <c r="E335" i="11"/>
  <c r="E334" i="11"/>
  <c r="E333" i="11"/>
  <c r="E332" i="11"/>
  <c r="E331" i="11"/>
  <c r="E330" i="11"/>
  <c r="E329" i="11"/>
  <c r="E328" i="11"/>
  <c r="E327" i="11"/>
  <c r="E326" i="11"/>
  <c r="E325" i="11"/>
  <c r="E324" i="11"/>
  <c r="E323" i="11"/>
  <c r="E322" i="11"/>
  <c r="E321" i="11"/>
  <c r="E320" i="11"/>
  <c r="E319" i="11"/>
  <c r="E318" i="11"/>
  <c r="E317" i="11"/>
  <c r="E316" i="11"/>
  <c r="E315" i="11"/>
  <c r="E314" i="11"/>
  <c r="E313" i="11"/>
  <c r="E312" i="11"/>
  <c r="E311" i="11"/>
  <c r="E310" i="11"/>
  <c r="E309" i="11"/>
  <c r="E308" i="11"/>
  <c r="E307" i="11"/>
  <c r="E306" i="11"/>
  <c r="E305" i="11"/>
  <c r="E304" i="11"/>
  <c r="E303" i="11"/>
  <c r="E302" i="11"/>
  <c r="E301" i="11"/>
  <c r="E300" i="11"/>
  <c r="E299" i="11"/>
  <c r="E298" i="11"/>
  <c r="E297" i="11"/>
  <c r="E296" i="11"/>
  <c r="E295" i="11"/>
  <c r="E294" i="11"/>
  <c r="E293" i="11"/>
  <c r="E292" i="11"/>
  <c r="E291" i="11"/>
  <c r="E290" i="11"/>
  <c r="E289" i="11"/>
  <c r="E288" i="11"/>
  <c r="E287" i="11"/>
  <c r="E286" i="11"/>
  <c r="E285" i="11"/>
  <c r="E284" i="11"/>
  <c r="E283" i="11"/>
  <c r="E282" i="11"/>
  <c r="E281" i="11"/>
  <c r="E280" i="11"/>
  <c r="E279" i="11"/>
  <c r="E278" i="11"/>
  <c r="E277" i="11"/>
  <c r="E276" i="11"/>
  <c r="E275" i="11"/>
  <c r="E274" i="11"/>
  <c r="E273" i="11"/>
  <c r="E272" i="11"/>
  <c r="E271" i="11"/>
  <c r="E270" i="11"/>
  <c r="E269" i="11"/>
  <c r="E268" i="11"/>
  <c r="E267" i="11"/>
  <c r="E266" i="11"/>
  <c r="E265" i="11"/>
  <c r="E264" i="11"/>
  <c r="E263" i="11"/>
  <c r="E262" i="11"/>
  <c r="E261" i="11"/>
  <c r="E260" i="11"/>
  <c r="E259" i="11"/>
  <c r="E258" i="11"/>
  <c r="E257" i="11"/>
  <c r="E256" i="11"/>
  <c r="E255" i="11"/>
  <c r="E254" i="11"/>
  <c r="E253" i="11"/>
  <c r="E252" i="11"/>
  <c r="E251" i="11"/>
  <c r="E250" i="11"/>
  <c r="E249" i="11"/>
  <c r="E248" i="11"/>
  <c r="E247" i="11"/>
  <c r="E246" i="11"/>
  <c r="E245" i="11"/>
  <c r="E244" i="11"/>
  <c r="E243" i="11"/>
  <c r="E242" i="11"/>
  <c r="E241" i="11"/>
  <c r="E240" i="11"/>
  <c r="E239" i="11"/>
  <c r="E238" i="11"/>
  <c r="E237" i="11"/>
  <c r="E236" i="11"/>
  <c r="E235" i="11"/>
  <c r="E234" i="11"/>
  <c r="E233" i="11"/>
  <c r="E232" i="11"/>
  <c r="E231" i="11"/>
  <c r="E230" i="11"/>
  <c r="E229" i="11"/>
  <c r="E228" i="11"/>
  <c r="E227" i="11"/>
  <c r="E226" i="11"/>
  <c r="E225" i="11"/>
  <c r="E224" i="11"/>
  <c r="E223" i="11"/>
  <c r="E222" i="11"/>
  <c r="E221" i="11"/>
  <c r="E220" i="11"/>
  <c r="E219" i="11"/>
  <c r="E218" i="11"/>
  <c r="E217" i="11"/>
  <c r="E216" i="11"/>
  <c r="E215" i="11"/>
  <c r="E214" i="11"/>
  <c r="E213" i="11"/>
  <c r="E212" i="11"/>
  <c r="E211" i="11"/>
  <c r="E210" i="11"/>
  <c r="E209" i="11"/>
  <c r="E208" i="11"/>
  <c r="E207" i="11"/>
  <c r="E206" i="11"/>
  <c r="E205" i="11"/>
  <c r="E204" i="11"/>
  <c r="E203" i="11"/>
  <c r="E202" i="11"/>
  <c r="E201" i="11"/>
  <c r="E200" i="11"/>
  <c r="E199" i="11"/>
  <c r="E198" i="11"/>
  <c r="E197" i="11"/>
  <c r="E196" i="11"/>
  <c r="E195" i="11"/>
  <c r="E194" i="11"/>
  <c r="E193" i="11"/>
  <c r="E192" i="11"/>
  <c r="E191" i="11"/>
  <c r="E190" i="11"/>
  <c r="E189" i="11"/>
  <c r="E188" i="11"/>
  <c r="E187" i="11"/>
  <c r="E186" i="11"/>
  <c r="E185" i="11"/>
  <c r="E184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I193" i="27" l="1"/>
  <c r="K192" i="27"/>
  <c r="I194" i="27" l="1"/>
  <c r="K193" i="27"/>
  <c r="I195" i="27" l="1"/>
  <c r="K195" i="27" s="1"/>
  <c r="K194" i="27"/>
  <c r="I196" i="27" l="1"/>
  <c r="I197" i="27" l="1"/>
  <c r="K196" i="27"/>
  <c r="I198" i="27" l="1"/>
  <c r="K197" i="27"/>
  <c r="I199" i="27" l="1"/>
  <c r="K198" i="27"/>
  <c r="I200" i="27" l="1"/>
  <c r="K199" i="27"/>
  <c r="I201" i="27" l="1"/>
  <c r="K200" i="27"/>
  <c r="I202" i="27" l="1"/>
  <c r="K201" i="27"/>
  <c r="I203" i="27" l="1"/>
  <c r="K202" i="27"/>
  <c r="J187" i="27"/>
  <c r="M187" i="27" s="1"/>
  <c r="I204" i="27" l="1"/>
  <c r="J188" i="27"/>
  <c r="M188" i="27" s="1"/>
  <c r="K203" i="27"/>
  <c r="I205" i="27" l="1"/>
  <c r="K204" i="27"/>
  <c r="J189" i="27"/>
  <c r="M189" i="27" s="1"/>
  <c r="I206" i="27" l="1"/>
  <c r="J190" i="27"/>
  <c r="M190" i="27" s="1"/>
  <c r="K205" i="27"/>
  <c r="I207" i="27" l="1"/>
  <c r="J191" i="27"/>
  <c r="M191" i="27" s="1"/>
  <c r="K206" i="27"/>
  <c r="I208" i="27" l="1"/>
  <c r="K207" i="27"/>
  <c r="J192" i="27"/>
  <c r="M192" i="27" s="1"/>
  <c r="I209" i="27" l="1"/>
  <c r="K208" i="27"/>
  <c r="J193" i="27"/>
  <c r="M193" i="27" s="1"/>
  <c r="I210" i="27" l="1"/>
  <c r="K209" i="27"/>
  <c r="J194" i="27"/>
  <c r="M194" i="27" s="1"/>
  <c r="I211" i="27" l="1"/>
  <c r="K210" i="27"/>
  <c r="J195" i="27"/>
  <c r="M195" i="27" s="1"/>
  <c r="I212" i="27" l="1"/>
  <c r="K211" i="27"/>
  <c r="J196" i="27"/>
  <c r="M196" i="27" s="1"/>
  <c r="I213" i="27" l="1"/>
  <c r="K212" i="27"/>
  <c r="J197" i="27"/>
  <c r="M197" i="27" s="1"/>
  <c r="I214" i="27" l="1"/>
  <c r="K213" i="27"/>
  <c r="J198" i="27"/>
  <c r="M198" i="27" s="1"/>
  <c r="I215" i="27" l="1"/>
  <c r="K214" i="27"/>
  <c r="J199" i="27"/>
  <c r="M199" i="27" s="1"/>
  <c r="I216" i="27" l="1"/>
  <c r="K215" i="27"/>
  <c r="J200" i="27"/>
  <c r="M200" i="27" s="1"/>
  <c r="I217" i="27" l="1"/>
  <c r="K216" i="27"/>
  <c r="J201" i="27"/>
  <c r="M201" i="27" s="1"/>
  <c r="I218" i="27" l="1"/>
  <c r="K217" i="27"/>
  <c r="J202" i="27"/>
  <c r="M202" i="27" s="1"/>
  <c r="I219" i="27" l="1"/>
  <c r="K218" i="27"/>
  <c r="J203" i="27"/>
  <c r="M203" i="27" s="1"/>
  <c r="I220" i="27" l="1"/>
  <c r="K219" i="27"/>
  <c r="J204" i="27"/>
  <c r="M204" i="27" s="1"/>
  <c r="I221" i="27" l="1"/>
  <c r="K220" i="27"/>
  <c r="J205" i="27"/>
  <c r="M205" i="27" s="1"/>
  <c r="I222" i="27" l="1"/>
  <c r="K221" i="27"/>
  <c r="J206" i="27"/>
  <c r="M206" i="27" s="1"/>
  <c r="I223" i="27" l="1"/>
  <c r="K222" i="27"/>
  <c r="J207" i="27"/>
  <c r="M207" i="27" s="1"/>
  <c r="I224" i="27" l="1"/>
  <c r="K223" i="27"/>
  <c r="J208" i="27"/>
  <c r="M208" i="27" s="1"/>
  <c r="I225" i="27" l="1"/>
  <c r="K224" i="27"/>
  <c r="J209" i="27"/>
  <c r="M209" i="27" s="1"/>
  <c r="I226" i="27" l="1"/>
  <c r="K225" i="27"/>
  <c r="J210" i="27"/>
  <c r="M210" i="27" s="1"/>
  <c r="I227" i="27" l="1"/>
  <c r="K226" i="27"/>
  <c r="J211" i="27"/>
  <c r="M211" i="27" s="1"/>
  <c r="I228" i="27" l="1"/>
  <c r="K227" i="27"/>
  <c r="J212" i="27"/>
  <c r="M212" i="27" s="1"/>
  <c r="I229" i="27" l="1"/>
  <c r="K228" i="27"/>
  <c r="J213" i="27"/>
  <c r="M213" i="27" s="1"/>
  <c r="I230" i="27" l="1"/>
  <c r="K229" i="27"/>
  <c r="J214" i="27"/>
  <c r="M214" i="27" s="1"/>
  <c r="I231" i="27" l="1"/>
  <c r="K230" i="27"/>
  <c r="J215" i="27"/>
  <c r="M215" i="27" s="1"/>
  <c r="I232" i="27" l="1"/>
  <c r="K231" i="27"/>
  <c r="J216" i="27"/>
  <c r="M216" i="27" s="1"/>
  <c r="I233" i="27" l="1"/>
  <c r="K232" i="27"/>
  <c r="J217" i="27"/>
  <c r="M217" i="27" s="1"/>
  <c r="I234" i="27" l="1"/>
  <c r="K233" i="27"/>
  <c r="J218" i="27"/>
  <c r="M218" i="27" s="1"/>
  <c r="I235" i="27" l="1"/>
  <c r="K234" i="27"/>
  <c r="J219" i="27"/>
  <c r="M219" i="27" s="1"/>
  <c r="I236" i="27" l="1"/>
  <c r="K235" i="27"/>
  <c r="J220" i="27"/>
  <c r="M220" i="27" s="1"/>
  <c r="I237" i="27" l="1"/>
  <c r="K236" i="27"/>
  <c r="J221" i="27"/>
  <c r="M221" i="27" s="1"/>
  <c r="I238" i="27" l="1"/>
  <c r="K237" i="27"/>
  <c r="J222" i="27"/>
  <c r="M222" i="27" s="1"/>
  <c r="I239" i="27" l="1"/>
  <c r="K238" i="27"/>
  <c r="J223" i="27"/>
  <c r="M223" i="27" s="1"/>
  <c r="I240" i="27" l="1"/>
  <c r="K239" i="27"/>
  <c r="J224" i="27"/>
  <c r="M224" i="27" s="1"/>
  <c r="I241" i="27" l="1"/>
  <c r="K240" i="27"/>
  <c r="J225" i="27"/>
  <c r="M225" i="27" s="1"/>
  <c r="I242" i="27" l="1"/>
  <c r="K241" i="27"/>
  <c r="J226" i="27"/>
  <c r="M226" i="27" s="1"/>
  <c r="I243" i="27" l="1"/>
  <c r="K242" i="27"/>
  <c r="J227" i="27"/>
  <c r="M227" i="27" s="1"/>
  <c r="I244" i="27" l="1"/>
  <c r="K243" i="27"/>
  <c r="J228" i="27"/>
  <c r="M228" i="27" s="1"/>
  <c r="I245" i="27" l="1"/>
  <c r="K244" i="27"/>
  <c r="J229" i="27"/>
  <c r="M229" i="27" s="1"/>
  <c r="I246" i="27" l="1"/>
  <c r="K245" i="27"/>
  <c r="J230" i="27"/>
  <c r="M230" i="27" s="1"/>
  <c r="I247" i="27" l="1"/>
  <c r="K246" i="27"/>
  <c r="J231" i="27"/>
  <c r="M231" i="27" s="1"/>
  <c r="I248" i="27" l="1"/>
  <c r="K247" i="27"/>
  <c r="J232" i="27"/>
  <c r="M232" i="27" s="1"/>
  <c r="I249" i="27" l="1"/>
  <c r="K248" i="27"/>
  <c r="J233" i="27"/>
  <c r="M233" i="27" s="1"/>
  <c r="I250" i="27" l="1"/>
  <c r="K249" i="27"/>
  <c r="J234" i="27"/>
  <c r="M234" i="27" s="1"/>
  <c r="I251" i="27" l="1"/>
  <c r="K250" i="27"/>
  <c r="J235" i="27"/>
  <c r="M235" i="27" s="1"/>
  <c r="I252" i="27" l="1"/>
  <c r="K251" i="27"/>
  <c r="J236" i="27"/>
  <c r="M236" i="27" s="1"/>
  <c r="I253" i="27" l="1"/>
  <c r="K252" i="27"/>
  <c r="J237" i="27"/>
  <c r="M237" i="27" s="1"/>
  <c r="I254" i="27" l="1"/>
  <c r="K253" i="27"/>
  <c r="J238" i="27"/>
  <c r="M238" i="27" s="1"/>
  <c r="I255" i="27" l="1"/>
  <c r="K254" i="27"/>
  <c r="J239" i="27"/>
  <c r="M239" i="27" s="1"/>
  <c r="I256" i="27" l="1"/>
  <c r="K255" i="27"/>
  <c r="J240" i="27"/>
  <c r="M240" i="27" s="1"/>
  <c r="I257" i="27" l="1"/>
  <c r="K256" i="27"/>
  <c r="J241" i="27"/>
  <c r="M241" i="27" s="1"/>
  <c r="I258" i="27" l="1"/>
  <c r="K257" i="27"/>
  <c r="J242" i="27"/>
  <c r="M242" i="27" s="1"/>
  <c r="I259" i="27" l="1"/>
  <c r="K258" i="27"/>
  <c r="J243" i="27"/>
  <c r="M243" i="27" s="1"/>
  <c r="I260" i="27" l="1"/>
  <c r="K259" i="27"/>
  <c r="J244" i="27"/>
  <c r="M244" i="27" s="1"/>
  <c r="I261" i="27" l="1"/>
  <c r="K260" i="27"/>
  <c r="J245" i="27"/>
  <c r="M245" i="27" s="1"/>
  <c r="I262" i="27" l="1"/>
  <c r="K261" i="27"/>
  <c r="J246" i="27"/>
  <c r="M246" i="27" s="1"/>
  <c r="I263" i="27" l="1"/>
  <c r="K262" i="27"/>
  <c r="J247" i="27"/>
  <c r="M247" i="27" s="1"/>
  <c r="I264" i="27" l="1"/>
  <c r="K263" i="27"/>
  <c r="J248" i="27"/>
  <c r="M248" i="27" s="1"/>
  <c r="I265" i="27" l="1"/>
  <c r="K264" i="27"/>
  <c r="J249" i="27"/>
  <c r="M249" i="27" s="1"/>
  <c r="I266" i="27" l="1"/>
  <c r="K265" i="27"/>
  <c r="J250" i="27"/>
  <c r="M250" i="27" s="1"/>
  <c r="I267" i="27" l="1"/>
  <c r="K266" i="27"/>
  <c r="J251" i="27"/>
  <c r="M251" i="27" s="1"/>
  <c r="I268" i="27" l="1"/>
  <c r="K267" i="27"/>
  <c r="J252" i="27"/>
  <c r="M252" i="27" s="1"/>
  <c r="I269" i="27" l="1"/>
  <c r="K268" i="27"/>
  <c r="J253" i="27"/>
  <c r="M253" i="27" s="1"/>
  <c r="I270" i="27" l="1"/>
  <c r="K269" i="27"/>
  <c r="J254" i="27"/>
  <c r="M254" i="27" s="1"/>
  <c r="I271" i="27" l="1"/>
  <c r="K270" i="27"/>
  <c r="J255" i="27"/>
  <c r="M255" i="27" s="1"/>
  <c r="I272" i="27" l="1"/>
  <c r="K271" i="27"/>
  <c r="J256" i="27"/>
  <c r="M256" i="27" s="1"/>
  <c r="I273" i="27" l="1"/>
  <c r="K272" i="27"/>
  <c r="J257" i="27"/>
  <c r="M257" i="27" s="1"/>
  <c r="I274" i="27" l="1"/>
  <c r="K273" i="27"/>
  <c r="J258" i="27"/>
  <c r="M258" i="27" s="1"/>
  <c r="I275" i="27" l="1"/>
  <c r="K274" i="27"/>
  <c r="J259" i="27"/>
  <c r="M259" i="27" s="1"/>
  <c r="I276" i="27" l="1"/>
  <c r="K275" i="27"/>
  <c r="J260" i="27"/>
  <c r="M260" i="27" s="1"/>
  <c r="I277" i="27" l="1"/>
  <c r="K276" i="27"/>
  <c r="J261" i="27"/>
  <c r="M261" i="27" s="1"/>
  <c r="I278" i="27" l="1"/>
  <c r="K277" i="27"/>
  <c r="J262" i="27"/>
  <c r="M262" i="27" s="1"/>
  <c r="I279" i="27" l="1"/>
  <c r="K278" i="27"/>
  <c r="J263" i="27"/>
  <c r="M263" i="27" s="1"/>
  <c r="I280" i="27" l="1"/>
  <c r="K279" i="27"/>
  <c r="J264" i="27"/>
  <c r="M264" i="27" s="1"/>
  <c r="I281" i="27" l="1"/>
  <c r="K280" i="27"/>
  <c r="J265" i="27"/>
  <c r="M265" i="27" s="1"/>
  <c r="I282" i="27" l="1"/>
  <c r="K281" i="27"/>
  <c r="J266" i="27"/>
  <c r="M266" i="27" s="1"/>
  <c r="I283" i="27" l="1"/>
  <c r="K282" i="27"/>
  <c r="J267" i="27"/>
  <c r="M267" i="27" s="1"/>
  <c r="I284" i="27" l="1"/>
  <c r="K283" i="27"/>
  <c r="J268" i="27"/>
  <c r="M268" i="27" s="1"/>
  <c r="I285" i="27" l="1"/>
  <c r="K284" i="27"/>
  <c r="J269" i="27"/>
  <c r="M269" i="27" s="1"/>
  <c r="I286" i="27" l="1"/>
  <c r="K285" i="27"/>
  <c r="J270" i="27"/>
  <c r="M270" i="27" s="1"/>
  <c r="I287" i="27" l="1"/>
  <c r="K286" i="27"/>
  <c r="J271" i="27"/>
  <c r="M271" i="27" s="1"/>
  <c r="I288" i="27" l="1"/>
  <c r="K287" i="27"/>
  <c r="J272" i="27"/>
  <c r="M272" i="27" s="1"/>
  <c r="I289" i="27" l="1"/>
  <c r="K288" i="27"/>
  <c r="J273" i="27"/>
  <c r="M273" i="27" s="1"/>
  <c r="I290" i="27" l="1"/>
  <c r="K289" i="27"/>
  <c r="J274" i="27"/>
  <c r="M274" i="27" s="1"/>
  <c r="I291" i="27" l="1"/>
  <c r="K290" i="27"/>
  <c r="J275" i="27"/>
  <c r="M275" i="27" s="1"/>
  <c r="I292" i="27" l="1"/>
  <c r="K291" i="27"/>
  <c r="J276" i="27"/>
  <c r="M276" i="27" s="1"/>
  <c r="I293" i="27" l="1"/>
  <c r="K292" i="27"/>
  <c r="J277" i="27"/>
  <c r="M277" i="27" s="1"/>
  <c r="I294" i="27" l="1"/>
  <c r="K293" i="27"/>
  <c r="J278" i="27"/>
  <c r="M278" i="27" s="1"/>
  <c r="I295" i="27" l="1"/>
  <c r="K294" i="27"/>
  <c r="J279" i="27"/>
  <c r="M279" i="27" s="1"/>
  <c r="I296" i="27" l="1"/>
  <c r="K295" i="27"/>
  <c r="J280" i="27"/>
  <c r="M280" i="27" s="1"/>
  <c r="I297" i="27" l="1"/>
  <c r="K296" i="27"/>
  <c r="J281" i="27"/>
  <c r="M281" i="27" s="1"/>
  <c r="I298" i="27" l="1"/>
  <c r="K297" i="27"/>
  <c r="J282" i="27"/>
  <c r="M282" i="27" s="1"/>
  <c r="I299" i="27" l="1"/>
  <c r="K298" i="27"/>
  <c r="J283" i="27"/>
  <c r="M283" i="27" s="1"/>
  <c r="I300" i="27" l="1"/>
  <c r="K299" i="27"/>
  <c r="J284" i="27"/>
  <c r="M284" i="27" s="1"/>
  <c r="I301" i="27" l="1"/>
  <c r="K300" i="27"/>
  <c r="J285" i="27"/>
  <c r="M285" i="27" s="1"/>
  <c r="I302" i="27" l="1"/>
  <c r="K301" i="27"/>
  <c r="J286" i="27"/>
  <c r="M286" i="27" s="1"/>
  <c r="I303" i="27" l="1"/>
  <c r="K302" i="27"/>
  <c r="J287" i="27"/>
  <c r="M287" i="27" s="1"/>
  <c r="I304" i="27" l="1"/>
  <c r="K303" i="27"/>
  <c r="J288" i="27"/>
  <c r="M288" i="27" s="1"/>
  <c r="I305" i="27" l="1"/>
  <c r="K304" i="27"/>
  <c r="J289" i="27"/>
  <c r="M289" i="27" s="1"/>
  <c r="I306" i="27" l="1"/>
  <c r="K305" i="27"/>
  <c r="J290" i="27"/>
  <c r="M290" i="27" s="1"/>
  <c r="I307" i="27" l="1"/>
  <c r="K306" i="27"/>
  <c r="J291" i="27"/>
  <c r="M291" i="27" s="1"/>
  <c r="I308" i="27" l="1"/>
  <c r="K307" i="27"/>
  <c r="J292" i="27"/>
  <c r="M292" i="27" s="1"/>
  <c r="I309" i="27" l="1"/>
  <c r="K308" i="27"/>
  <c r="J293" i="27"/>
  <c r="M293" i="27" s="1"/>
  <c r="I310" i="27" l="1"/>
  <c r="K309" i="27"/>
  <c r="J294" i="27"/>
  <c r="M294" i="27" s="1"/>
  <c r="I311" i="27" l="1"/>
  <c r="K310" i="27"/>
  <c r="J295" i="27"/>
  <c r="M295" i="27" s="1"/>
  <c r="I312" i="27" l="1"/>
  <c r="K311" i="27"/>
  <c r="J296" i="27"/>
  <c r="M296" i="27" s="1"/>
  <c r="I313" i="27" l="1"/>
  <c r="K312" i="27"/>
  <c r="J297" i="27"/>
  <c r="M297" i="27" s="1"/>
  <c r="I314" i="27" l="1"/>
  <c r="K313" i="27"/>
  <c r="J298" i="27"/>
  <c r="M298" i="27" s="1"/>
  <c r="I315" i="27" l="1"/>
  <c r="K314" i="27"/>
  <c r="J299" i="27"/>
  <c r="M299" i="27" s="1"/>
  <c r="I316" i="27" l="1"/>
  <c r="K315" i="27"/>
  <c r="J300" i="27"/>
  <c r="M300" i="27" s="1"/>
  <c r="I317" i="27" l="1"/>
  <c r="K316" i="27"/>
  <c r="J301" i="27"/>
  <c r="M301" i="27" s="1"/>
  <c r="I318" i="27" l="1"/>
  <c r="K317" i="27"/>
  <c r="J302" i="27"/>
  <c r="M302" i="27" s="1"/>
  <c r="I319" i="27" l="1"/>
  <c r="K318" i="27"/>
  <c r="J303" i="27"/>
  <c r="M303" i="27" s="1"/>
  <c r="I320" i="27" l="1"/>
  <c r="K319" i="27"/>
  <c r="J304" i="27"/>
  <c r="M304" i="27" s="1"/>
  <c r="I321" i="27" l="1"/>
  <c r="K320" i="27"/>
  <c r="J305" i="27"/>
  <c r="M305" i="27" s="1"/>
  <c r="I322" i="27" l="1"/>
  <c r="K321" i="27"/>
  <c r="J306" i="27"/>
  <c r="M306" i="27" s="1"/>
  <c r="I323" i="27" l="1"/>
  <c r="K322" i="27"/>
  <c r="J307" i="27"/>
  <c r="M307" i="27" s="1"/>
  <c r="I324" i="27" l="1"/>
  <c r="K323" i="27"/>
  <c r="J308" i="27"/>
  <c r="M308" i="27" s="1"/>
  <c r="I325" i="27" l="1"/>
  <c r="K324" i="27"/>
  <c r="J309" i="27"/>
  <c r="M309" i="27" s="1"/>
  <c r="I326" i="27" l="1"/>
  <c r="K325" i="27"/>
  <c r="J310" i="27"/>
  <c r="M310" i="27" s="1"/>
  <c r="I327" i="27" l="1"/>
  <c r="K326" i="27"/>
  <c r="J311" i="27"/>
  <c r="M311" i="27" s="1"/>
  <c r="I328" i="27" l="1"/>
  <c r="K327" i="27"/>
  <c r="J312" i="27"/>
  <c r="M312" i="27" s="1"/>
  <c r="I329" i="27" l="1"/>
  <c r="K328" i="27"/>
  <c r="J313" i="27"/>
  <c r="M313" i="27" s="1"/>
  <c r="I330" i="27" l="1"/>
  <c r="K329" i="27"/>
  <c r="J314" i="27"/>
  <c r="M314" i="27" s="1"/>
  <c r="I331" i="27" l="1"/>
  <c r="K330" i="27"/>
  <c r="J315" i="27"/>
  <c r="M315" i="27" s="1"/>
  <c r="I332" i="27" l="1"/>
  <c r="K331" i="27"/>
  <c r="J316" i="27"/>
  <c r="M316" i="27" s="1"/>
  <c r="I333" i="27" l="1"/>
  <c r="K332" i="27"/>
  <c r="J317" i="27"/>
  <c r="M317" i="27" s="1"/>
  <c r="I334" i="27" l="1"/>
  <c r="K333" i="27"/>
  <c r="J318" i="27"/>
  <c r="M318" i="27" s="1"/>
  <c r="I335" i="27" l="1"/>
  <c r="K334" i="27"/>
  <c r="J319" i="27"/>
  <c r="M319" i="27" s="1"/>
  <c r="I336" i="27" l="1"/>
  <c r="K335" i="27"/>
  <c r="J320" i="27"/>
  <c r="M320" i="27" s="1"/>
  <c r="I337" i="27" l="1"/>
  <c r="K336" i="27"/>
  <c r="J321" i="27"/>
  <c r="M321" i="27" s="1"/>
  <c r="I338" i="27" l="1"/>
  <c r="K337" i="27"/>
  <c r="J322" i="27"/>
  <c r="M322" i="27" s="1"/>
  <c r="I339" i="27" l="1"/>
  <c r="K338" i="27"/>
  <c r="J323" i="27"/>
  <c r="M323" i="27" s="1"/>
  <c r="I340" i="27" l="1"/>
  <c r="K339" i="27"/>
  <c r="J324" i="27"/>
  <c r="M324" i="27" s="1"/>
  <c r="I341" i="27" l="1"/>
  <c r="K340" i="27"/>
  <c r="J325" i="27"/>
  <c r="M325" i="27" s="1"/>
  <c r="I342" i="27" l="1"/>
  <c r="K341" i="27"/>
  <c r="J326" i="27"/>
  <c r="M326" i="27" s="1"/>
  <c r="I343" i="27" l="1"/>
  <c r="K342" i="27"/>
  <c r="J327" i="27"/>
  <c r="M327" i="27" s="1"/>
  <c r="I344" i="27" l="1"/>
  <c r="K343" i="27"/>
  <c r="J328" i="27"/>
  <c r="M328" i="27" s="1"/>
  <c r="I345" i="27" l="1"/>
  <c r="K344" i="27"/>
  <c r="J329" i="27"/>
  <c r="M329" i="27" s="1"/>
  <c r="I346" i="27" l="1"/>
  <c r="K345" i="27"/>
  <c r="J330" i="27"/>
  <c r="M330" i="27" s="1"/>
  <c r="I347" i="27" l="1"/>
  <c r="K346" i="27"/>
  <c r="J331" i="27"/>
  <c r="M331" i="27" s="1"/>
  <c r="I348" i="27" l="1"/>
  <c r="K347" i="27"/>
  <c r="J332" i="27"/>
  <c r="M332" i="27" s="1"/>
  <c r="I349" i="27" l="1"/>
  <c r="K348" i="27"/>
  <c r="J333" i="27"/>
  <c r="M333" i="27" s="1"/>
  <c r="I350" i="27" l="1"/>
  <c r="K349" i="27"/>
  <c r="J334" i="27"/>
  <c r="M334" i="27" s="1"/>
  <c r="I351" i="27" l="1"/>
  <c r="K350" i="27"/>
  <c r="J335" i="27"/>
  <c r="M335" i="27" s="1"/>
  <c r="I352" i="27" l="1"/>
  <c r="K351" i="27"/>
  <c r="J336" i="27"/>
  <c r="M336" i="27" s="1"/>
  <c r="I353" i="27" l="1"/>
  <c r="K352" i="27"/>
  <c r="J337" i="27"/>
  <c r="M337" i="27" s="1"/>
  <c r="I354" i="27" l="1"/>
  <c r="K353" i="27"/>
  <c r="J338" i="27"/>
  <c r="M338" i="27" s="1"/>
  <c r="I355" i="27" l="1"/>
  <c r="K354" i="27"/>
  <c r="J339" i="27"/>
  <c r="M339" i="27" s="1"/>
  <c r="I356" i="27" l="1"/>
  <c r="K355" i="27"/>
  <c r="J340" i="27"/>
  <c r="M340" i="27" s="1"/>
  <c r="I357" i="27" l="1"/>
  <c r="K356" i="27"/>
  <c r="J341" i="27"/>
  <c r="M341" i="27" s="1"/>
  <c r="I358" i="27" l="1"/>
  <c r="K357" i="27"/>
  <c r="J342" i="27"/>
  <c r="M342" i="27" s="1"/>
  <c r="I359" i="27" l="1"/>
  <c r="K358" i="27"/>
  <c r="J343" i="27"/>
  <c r="M343" i="27" s="1"/>
  <c r="I360" i="27" l="1"/>
  <c r="K359" i="27"/>
  <c r="J344" i="27"/>
  <c r="M344" i="27" s="1"/>
  <c r="I361" i="27" l="1"/>
  <c r="K360" i="27"/>
  <c r="J345" i="27"/>
  <c r="M345" i="27" s="1"/>
  <c r="I362" i="27" l="1"/>
  <c r="K361" i="27"/>
  <c r="J346" i="27"/>
  <c r="M346" i="27" s="1"/>
  <c r="I363" i="27" l="1"/>
  <c r="K362" i="27"/>
  <c r="J347" i="27"/>
  <c r="M347" i="27" s="1"/>
  <c r="I364" i="27" l="1"/>
  <c r="K363" i="27"/>
  <c r="J348" i="27"/>
  <c r="M348" i="27" s="1"/>
  <c r="I365" i="27" l="1"/>
  <c r="K364" i="27"/>
  <c r="J349" i="27"/>
  <c r="M349" i="27" s="1"/>
  <c r="I366" i="27" l="1"/>
  <c r="K365" i="27"/>
  <c r="J350" i="27"/>
  <c r="M350" i="27" s="1"/>
  <c r="I367" i="27" l="1"/>
  <c r="K366" i="27"/>
  <c r="J351" i="27"/>
  <c r="M351" i="27" s="1"/>
  <c r="I368" i="27" l="1"/>
  <c r="K367" i="27"/>
  <c r="J352" i="27"/>
  <c r="M352" i="27" s="1"/>
  <c r="J367" i="27"/>
  <c r="M367" i="27" s="1"/>
  <c r="J359" i="27"/>
  <c r="M359" i="27" s="1"/>
  <c r="J365" i="27"/>
  <c r="M365" i="27" s="1"/>
  <c r="J363" i="27"/>
  <c r="M363" i="27" s="1"/>
  <c r="J361" i="27"/>
  <c r="M361" i="27" s="1"/>
  <c r="K368" i="27" l="1"/>
  <c r="J353" i="27"/>
  <c r="M353" i="27" s="1"/>
  <c r="J354" i="27"/>
  <c r="M354" i="27" s="1"/>
  <c r="J368" i="27"/>
  <c r="M368" i="27" s="1"/>
  <c r="J355" i="27"/>
  <c r="M355" i="27" s="1"/>
  <c r="J356" i="27"/>
  <c r="M356" i="27" s="1"/>
  <c r="J357" i="27"/>
  <c r="M357" i="27" s="1"/>
  <c r="J362" i="27"/>
  <c r="M362" i="27" s="1"/>
  <c r="J360" i="27"/>
  <c r="M360" i="27" s="1"/>
  <c r="J366" i="27"/>
  <c r="M366" i="27" s="1"/>
  <c r="J358" i="27"/>
  <c r="M358" i="27" s="1"/>
  <c r="J364" i="27"/>
  <c r="M364" i="2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National Grid</author>
  </authors>
  <commentList>
    <comment ref="F594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Manually corrected from Fusion</t>
        </r>
      </text>
    </comment>
    <comment ref="G594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Manually corrected from Fusion</t>
        </r>
      </text>
    </comment>
    <comment ref="H594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Manually corrected from Fusion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Jay Chandarana</author>
  </authors>
  <commentList>
    <comment ref="J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Jay Chandarana:</t>
        </r>
        <r>
          <rPr>
            <sz val="9"/>
            <color indexed="81"/>
            <rFont val="Tahoma"/>
            <family val="2"/>
          </rPr>
          <t xml:space="preserve">
Calculation to smooth the Original Projection line
</t>
        </r>
      </text>
    </comment>
  </commentList>
</comments>
</file>

<file path=xl/sharedStrings.xml><?xml version="1.0" encoding="utf-8"?>
<sst xmlns="http://schemas.openxmlformats.org/spreadsheetml/2006/main" count="453" uniqueCount="378">
  <si>
    <t>Date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</si>
  <si>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</si>
  <si>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</si>
  <si>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</si>
  <si>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</si>
  <si>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</si>
  <si>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</si>
  <si>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</si>
  <si>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</si>
  <si>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</si>
  <si>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</si>
  <si>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</si>
  <si>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</si>
  <si>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UKCS</t>
  </si>
  <si>
    <t>LNG</t>
  </si>
  <si>
    <t>Storage</t>
  </si>
  <si>
    <t>2015/16</t>
  </si>
  <si>
    <t>2016/17</t>
  </si>
  <si>
    <t>2017/18</t>
  </si>
  <si>
    <t>DragonTer</t>
  </si>
  <si>
    <t>IsleOfGrainST</t>
  </si>
  <si>
    <t>IsleOfGrainST2</t>
  </si>
  <si>
    <t>SouthHookTer</t>
  </si>
  <si>
    <t>Norway</t>
  </si>
  <si>
    <t>Grand Total</t>
  </si>
  <si>
    <t>2018/19</t>
  </si>
  <si>
    <t>IOG</t>
  </si>
  <si>
    <t>2016</t>
  </si>
  <si>
    <t>2016 Total</t>
  </si>
  <si>
    <t>2017</t>
  </si>
  <si>
    <t>2017 Total</t>
  </si>
  <si>
    <t>2018</t>
  </si>
  <si>
    <t>2018 Total</t>
  </si>
  <si>
    <t>2019</t>
  </si>
  <si>
    <t>27-Jan-2019</t>
  </si>
  <si>
    <t>26-Jan-2019</t>
  </si>
  <si>
    <t>25-Jan-2019</t>
  </si>
  <si>
    <t>24-Jan-2019</t>
  </si>
  <si>
    <t>23-Jan-2019</t>
  </si>
  <si>
    <t>22-Jan-2019</t>
  </si>
  <si>
    <t>21-Jan-2019</t>
  </si>
  <si>
    <t>20-Jan-2019</t>
  </si>
  <si>
    <t>19-Jan-2019</t>
  </si>
  <si>
    <t>18-Jan-2019</t>
  </si>
  <si>
    <t>17-Jan-2019</t>
  </si>
  <si>
    <t>16-Jan-2019</t>
  </si>
  <si>
    <t>15-Jan-2019</t>
  </si>
  <si>
    <t>14-Jan-2019</t>
  </si>
  <si>
    <t>13-Jan-2019</t>
  </si>
  <si>
    <t>12-Jan-2019</t>
  </si>
  <si>
    <t>11-Jan-2019</t>
  </si>
  <si>
    <t>10-Jan-2019</t>
  </si>
  <si>
    <t>09-Jan-2019</t>
  </si>
  <si>
    <t>08-Jan-2019</t>
  </si>
  <si>
    <t>07-Jan-2019</t>
  </si>
  <si>
    <t>06-Jan-2019</t>
  </si>
  <si>
    <t>05-Jan-2019</t>
  </si>
  <si>
    <t>04-Jan-2019</t>
  </si>
  <si>
    <t>03-Jan-2019</t>
  </si>
  <si>
    <t>02-Jan-2019</t>
  </si>
  <si>
    <t>01-Jan-2019</t>
  </si>
  <si>
    <t>31-Dec-2018</t>
  </si>
  <si>
    <t>30-Dec-2018</t>
  </si>
  <si>
    <t>29-Dec-2018</t>
  </si>
  <si>
    <t>28-Dec-2018</t>
  </si>
  <si>
    <t>27-Dec-2018</t>
  </si>
  <si>
    <t>26-Dec-2018</t>
  </si>
  <si>
    <t>25-Dec-2018</t>
  </si>
  <si>
    <t>24-Dec-2018</t>
  </si>
  <si>
    <t>23-Dec-2018</t>
  </si>
  <si>
    <t>22-Dec-2018</t>
  </si>
  <si>
    <t>21-Dec-2018</t>
  </si>
  <si>
    <t>20-Dec-2018</t>
  </si>
  <si>
    <t>19-Dec-2018</t>
  </si>
  <si>
    <t>18-Dec-2018</t>
  </si>
  <si>
    <t>17-Dec-2018</t>
  </si>
  <si>
    <t>16-Dec-2018</t>
  </si>
  <si>
    <t>15-Dec-2018</t>
  </si>
  <si>
    <t>14-Dec-2018</t>
  </si>
  <si>
    <t>13-Dec-2018</t>
  </si>
  <si>
    <t>12-Dec-2018</t>
  </si>
  <si>
    <t>11-Dec-2018</t>
  </si>
  <si>
    <t>10-Dec-2018</t>
  </si>
  <si>
    <t>09-Dec-2018</t>
  </si>
  <si>
    <t>08-Dec-2018</t>
  </si>
  <si>
    <t>07-Dec-2018</t>
  </si>
  <si>
    <t>06-Dec-2018</t>
  </si>
  <si>
    <t>05-Dec-2018</t>
  </si>
  <si>
    <t>04-Dec-2018</t>
  </si>
  <si>
    <t>03-Dec-2018</t>
  </si>
  <si>
    <t>02-Dec-2018</t>
  </si>
  <si>
    <t>01-Dec-2018</t>
  </si>
  <si>
    <t>30-Nov-2018</t>
  </si>
  <si>
    <t>29-Nov-2018</t>
  </si>
  <si>
    <t>28-Nov-2018</t>
  </si>
  <si>
    <t>27-Nov-2018</t>
  </si>
  <si>
    <t>26-Nov-2018</t>
  </si>
  <si>
    <t>25-Nov-2018</t>
  </si>
  <si>
    <t>24-Nov-2018</t>
  </si>
  <si>
    <t>23-Nov-2018</t>
  </si>
  <si>
    <t>22-Nov-2018</t>
  </si>
  <si>
    <t>21-Nov-2018</t>
  </si>
  <si>
    <t>20-Nov-2018</t>
  </si>
  <si>
    <t>19-Nov-2018</t>
  </si>
  <si>
    <t>18-Nov-2018</t>
  </si>
  <si>
    <t>17-Nov-2018</t>
  </si>
  <si>
    <t>16-Nov-2018</t>
  </si>
  <si>
    <t>15-Nov-2018</t>
  </si>
  <si>
    <t>14-Nov-2018</t>
  </si>
  <si>
    <t>13-Nov-2018</t>
  </si>
  <si>
    <t>12-Nov-2018</t>
  </si>
  <si>
    <t>11-Nov-2018</t>
  </si>
  <si>
    <t>10-Nov-2018</t>
  </si>
  <si>
    <t>09-Nov-2018</t>
  </si>
  <si>
    <t>08-Nov-2018</t>
  </si>
  <si>
    <t>07-Nov-2018</t>
  </si>
  <si>
    <t>06-Nov-2018</t>
  </si>
  <si>
    <t>05-Nov-2018</t>
  </si>
  <si>
    <t>04-Nov-2018</t>
  </si>
  <si>
    <t>03-Nov-2018</t>
  </si>
  <si>
    <t>02-Nov-2018</t>
  </si>
  <si>
    <t>01-Nov-2018</t>
  </si>
  <si>
    <t>31-Oct-2018</t>
  </si>
  <si>
    <t>30-Oct-2018</t>
  </si>
  <si>
    <t>29-Oct-2018</t>
  </si>
  <si>
    <t>28-Oct-2018</t>
  </si>
  <si>
    <t>27-Oct-2018</t>
  </si>
  <si>
    <t>26-Oct-2018</t>
  </si>
  <si>
    <t>25-Oct-2018</t>
  </si>
  <si>
    <t>24-Oct-2018</t>
  </si>
  <si>
    <t>23-Oct-2018</t>
  </si>
  <si>
    <t>22-Oct-2018</t>
  </si>
  <si>
    <t>21-Oct-2018</t>
  </si>
  <si>
    <t>20-Oct-2018</t>
  </si>
  <si>
    <t>19-Oct-2018</t>
  </si>
  <si>
    <t>18-Oct-2018</t>
  </si>
  <si>
    <t>17-Oct-2018</t>
  </si>
  <si>
    <t>16-Oct-2018</t>
  </si>
  <si>
    <t>15-Oct-2018</t>
  </si>
  <si>
    <t>14-Oct-2018</t>
  </si>
  <si>
    <t>13-Oct-2018</t>
  </si>
  <si>
    <t>12-Oct-2018</t>
  </si>
  <si>
    <t>11-Oct-2018</t>
  </si>
  <si>
    <t>10-Oct-2018</t>
  </si>
  <si>
    <t>09-Oct-2018</t>
  </si>
  <si>
    <t>08-Oct-2018</t>
  </si>
  <si>
    <t>07-Oct-2018</t>
  </si>
  <si>
    <t>06-Oct-2018</t>
  </si>
  <si>
    <t>05-Oct-2018</t>
  </si>
  <si>
    <t>04-Oct-2018</t>
  </si>
  <si>
    <t>03-Oct-2018</t>
  </si>
  <si>
    <t>02-Oct-2018</t>
  </si>
  <si>
    <t>01-Oct-2018</t>
  </si>
  <si>
    <t>30-Sep-2018</t>
  </si>
  <si>
    <t>29-Sep-2018</t>
  </si>
  <si>
    <t>28-Sep-2018</t>
  </si>
  <si>
    <t>27-Sep-2018</t>
  </si>
  <si>
    <t>26-Sep-2018</t>
  </si>
  <si>
    <t>25-Sep-2018</t>
  </si>
  <si>
    <t>24-Sep-2018</t>
  </si>
  <si>
    <t>23-Sep-2018</t>
  </si>
  <si>
    <t>22-Sep-2018</t>
  </si>
  <si>
    <t>21-Sep-2018</t>
  </si>
  <si>
    <t>20-Sep-2018</t>
  </si>
  <si>
    <t>19-Sep-2018</t>
  </si>
  <si>
    <t>18-Sep-2018</t>
  </si>
  <si>
    <t>17-Sep-2018</t>
  </si>
  <si>
    <t>16-Sep-2018</t>
  </si>
  <si>
    <t>15-Sep-2018</t>
  </si>
  <si>
    <t>14-Sep-2018</t>
  </si>
  <si>
    <t>13-Sep-2018</t>
  </si>
  <si>
    <t>12-Sep-2018</t>
  </si>
  <si>
    <t>11-Sep-2018</t>
  </si>
  <si>
    <t>10-Sep-2018</t>
  </si>
  <si>
    <t>09-Sep-2018</t>
  </si>
  <si>
    <t>08-Sep-2018</t>
  </si>
  <si>
    <t>07-Sep-2018</t>
  </si>
  <si>
    <t>06-Sep-2018</t>
  </si>
  <si>
    <t>05-Sep-2018</t>
  </si>
  <si>
    <t>04-Sep-2018</t>
  </si>
  <si>
    <t>03-Sep-2018</t>
  </si>
  <si>
    <t>02-Sep-2018</t>
  </si>
  <si>
    <t>01-Sep-2018</t>
  </si>
  <si>
    <t>31-Aug-2018</t>
  </si>
  <si>
    <t>30-Aug-2018</t>
  </si>
  <si>
    <t>29-Aug-2018</t>
  </si>
  <si>
    <t>28-Aug-2018</t>
  </si>
  <si>
    <t>27-Aug-2018</t>
  </si>
  <si>
    <t>26-Aug-2018</t>
  </si>
  <si>
    <t>25-Aug-2018</t>
  </si>
  <si>
    <t>24-Aug-2018</t>
  </si>
  <si>
    <t>23-Aug-2018</t>
  </si>
  <si>
    <t>22-Aug-2018</t>
  </si>
  <si>
    <t>21-Aug-2018</t>
  </si>
  <si>
    <t>20-Aug-2018</t>
  </si>
  <si>
    <t>19-Aug-2018</t>
  </si>
  <si>
    <t>18-Aug-2018</t>
  </si>
  <si>
    <t>17-Aug-2018</t>
  </si>
  <si>
    <t>16-Aug-2018</t>
  </si>
  <si>
    <t>15-Aug-2018</t>
  </si>
  <si>
    <t>14-Aug-2018</t>
  </si>
  <si>
    <t>13-Aug-2018</t>
  </si>
  <si>
    <t>12-Aug-2018</t>
  </si>
  <si>
    <t>11-Aug-2018</t>
  </si>
  <si>
    <t>10-Aug-2018</t>
  </si>
  <si>
    <t>09-Aug-2018</t>
  </si>
  <si>
    <t>08-Aug-2018</t>
  </si>
  <si>
    <t>07-Aug-2018</t>
  </si>
  <si>
    <t>06-Aug-2018</t>
  </si>
  <si>
    <t>05-Aug-2018</t>
  </si>
  <si>
    <t>04-Aug-2018</t>
  </si>
  <si>
    <t>03-Aug-2018</t>
  </si>
  <si>
    <t>02-Aug-2018</t>
  </si>
  <si>
    <t>01-Aug-2018</t>
  </si>
  <si>
    <t>31-Jul-2018</t>
  </si>
  <si>
    <t>30-Jul-2018</t>
  </si>
  <si>
    <t>29-Jul-2018</t>
  </si>
  <si>
    <t>28-Jul-2018</t>
  </si>
  <si>
    <t>27-Jul-2018</t>
  </si>
  <si>
    <t>26-Jul-2018</t>
  </si>
  <si>
    <t>25-Jul-2018</t>
  </si>
  <si>
    <t>24-Jul-2018</t>
  </si>
  <si>
    <t>23-Jul-2018</t>
  </si>
  <si>
    <t>22-Jul-2018</t>
  </si>
  <si>
    <t>21-Jul-2018</t>
  </si>
  <si>
    <t>20-Jul-2018</t>
  </si>
  <si>
    <t>19-Jul-2018</t>
  </si>
  <si>
    <t>18-Jul-2018</t>
  </si>
  <si>
    <t>17-Jul-2018</t>
  </si>
  <si>
    <t>16-Jul-2018</t>
  </si>
  <si>
    <t>15-Jul-2018</t>
  </si>
  <si>
    <t>14-Jul-2018</t>
  </si>
  <si>
    <t>13-Jul-2018</t>
  </si>
  <si>
    <t>12-Jul-2018</t>
  </si>
  <si>
    <t>11-Jul-2018</t>
  </si>
  <si>
    <t>10-Jul-2018</t>
  </si>
  <si>
    <t>09-Jul-2018</t>
  </si>
  <si>
    <t>08-Jul-2018</t>
  </si>
  <si>
    <t>07-Jul-2018</t>
  </si>
  <si>
    <t>06-Jul-2018</t>
  </si>
  <si>
    <t>05-Jul-2018</t>
  </si>
  <si>
    <t>04-Jul-2018</t>
  </si>
  <si>
    <t>03-Jul-2018</t>
  </si>
  <si>
    <t>02-Jul-2018</t>
  </si>
  <si>
    <t>01-Jul-2018</t>
  </si>
  <si>
    <t>30-Jun-2018</t>
  </si>
  <si>
    <t>29-Jun-2018</t>
  </si>
  <si>
    <t>28-Jun-2018</t>
  </si>
  <si>
    <t>27-Jun-2018</t>
  </si>
  <si>
    <t>26-Jun-2018</t>
  </si>
  <si>
    <t>25-Jun-2018</t>
  </si>
  <si>
    <t>24-Jun-2018</t>
  </si>
  <si>
    <t>23-Jun-2018</t>
  </si>
  <si>
    <t>22-Jun-2018</t>
  </si>
  <si>
    <t>21-Jun-2018</t>
  </si>
  <si>
    <t>20-Jun-2018</t>
  </si>
  <si>
    <t>19-Jun-2018</t>
  </si>
  <si>
    <t>18-Jun-2018</t>
  </si>
  <si>
    <t>17-Jun-2018</t>
  </si>
  <si>
    <t>16-Jun-2018</t>
  </si>
  <si>
    <t>15-Jun-2018</t>
  </si>
  <si>
    <t>14-Jun-2018</t>
  </si>
  <si>
    <t>13-Jun-2018</t>
  </si>
  <si>
    <t>12-Jun-2018</t>
  </si>
  <si>
    <t>11-Jun-2018</t>
  </si>
  <si>
    <t>10-Jun-2018</t>
  </si>
  <si>
    <t>09-Jun-2018</t>
  </si>
  <si>
    <t>08-Jun-2018</t>
  </si>
  <si>
    <t>07-Jun-2018</t>
  </si>
  <si>
    <t>06-Jun-2018</t>
  </si>
  <si>
    <t>05-Jun-2018</t>
  </si>
  <si>
    <t>04-Jun-2018</t>
  </si>
  <si>
    <t>03-Jun-2018</t>
  </si>
  <si>
    <t>02-Jun-2018</t>
  </si>
  <si>
    <t>01-Jun-2018</t>
  </si>
  <si>
    <t>31-May-2018</t>
  </si>
  <si>
    <t>30-May-2018</t>
  </si>
  <si>
    <t>29-May-2018</t>
  </si>
  <si>
    <t>28-May-2018</t>
  </si>
  <si>
    <t>27-May-2018</t>
  </si>
  <si>
    <t>26-May-2018</t>
  </si>
  <si>
    <t>25-May-2018</t>
  </si>
  <si>
    <t>24-May-2018</t>
  </si>
  <si>
    <t>23-May-2018</t>
  </si>
  <si>
    <t>22-May-2018</t>
  </si>
  <si>
    <t>21-May-2018</t>
  </si>
  <si>
    <t>20-May-2018</t>
  </si>
  <si>
    <t>19-May-2018</t>
  </si>
  <si>
    <t>18-May-2018</t>
  </si>
  <si>
    <t>17-May-2018</t>
  </si>
  <si>
    <t>16-May-2018</t>
  </si>
  <si>
    <t>15-May-2018</t>
  </si>
  <si>
    <t>14-May-2018</t>
  </si>
  <si>
    <t>13-May-2018</t>
  </si>
  <si>
    <t>12-May-2018</t>
  </si>
  <si>
    <t>11-May-2018</t>
  </si>
  <si>
    <t>10-May-2018</t>
  </si>
  <si>
    <t>09-May-2018</t>
  </si>
  <si>
    <t>08-May-2018</t>
  </si>
  <si>
    <t>07-May-2018</t>
  </si>
  <si>
    <t>06-May-2018</t>
  </si>
  <si>
    <t>05-May-2018</t>
  </si>
  <si>
    <t>04-May-2018</t>
  </si>
  <si>
    <t>03-May-2018</t>
  </si>
  <si>
    <t>02-May-2018</t>
  </si>
  <si>
    <t>01-May-2018</t>
  </si>
  <si>
    <t>30-Apr-2018</t>
  </si>
  <si>
    <t>29-Apr-2018</t>
  </si>
  <si>
    <t>28-Apr-2018</t>
  </si>
  <si>
    <t>27-Apr-2018</t>
  </si>
  <si>
    <t>26-Apr-2018</t>
  </si>
  <si>
    <t>25-Apr-2018</t>
  </si>
  <si>
    <t>24-Apr-2018</t>
  </si>
  <si>
    <t>23-Apr-2018</t>
  </si>
  <si>
    <t>22-Apr-2018</t>
  </si>
  <si>
    <t>21-Apr-2018</t>
  </si>
  <si>
    <t>20-Apr-2018</t>
  </si>
  <si>
    <t>19-Apr-2018</t>
  </si>
  <si>
    <t>18-Apr-2018</t>
  </si>
  <si>
    <t>17-Apr-2018</t>
  </si>
  <si>
    <t>16-Apr-2018</t>
  </si>
  <si>
    <t>15-Apr-2018</t>
  </si>
  <si>
    <t>14-Apr-2018</t>
  </si>
  <si>
    <t>13-Apr-2018</t>
  </si>
  <si>
    <t>12-Apr-2018</t>
  </si>
  <si>
    <t>11-Apr-2018</t>
  </si>
  <si>
    <t>10-Apr-2018</t>
  </si>
  <si>
    <t>09-Apr-2018</t>
  </si>
  <si>
    <t>08-Apr-2018</t>
  </si>
  <si>
    <t>07-Apr-2018</t>
  </si>
  <si>
    <t>06-Apr-2018</t>
  </si>
  <si>
    <t>05-Apr-2018</t>
  </si>
  <si>
    <t>04-Apr-2018</t>
  </si>
  <si>
    <t>03-Apr-2018</t>
  </si>
  <si>
    <t>02-Apr-2018</t>
  </si>
  <si>
    <t>01-Apr-2018</t>
  </si>
  <si>
    <t>Data from</t>
  </si>
  <si>
    <t>Projection</t>
  </si>
  <si>
    <t>(bcm)</t>
  </si>
  <si>
    <t>Continent</t>
  </si>
  <si>
    <t>Total</t>
  </si>
  <si>
    <t>2019 Total</t>
  </si>
  <si>
    <t>2019/20</t>
  </si>
  <si>
    <t>30 Day Av</t>
  </si>
  <si>
    <t>Original Projection</t>
  </si>
  <si>
    <t>2020 Prediction</t>
  </si>
  <si>
    <t>2020</t>
  </si>
  <si>
    <t>2020 Total</t>
  </si>
  <si>
    <t>Scaling Factor</t>
  </si>
  <si>
    <t>Old Projection</t>
  </si>
  <si>
    <t>Isle of Grain total</t>
  </si>
  <si>
    <t>South Hook terminal</t>
  </si>
  <si>
    <t>Dragon terminal</t>
  </si>
  <si>
    <t>Isle of Grain</t>
  </si>
  <si>
    <t>South Hook</t>
  </si>
  <si>
    <t>Dragon</t>
  </si>
  <si>
    <t>Bcm</t>
  </si>
  <si>
    <t>2018 actual</t>
  </si>
  <si>
    <t>NDM</t>
  </si>
  <si>
    <t>DM + Industrial</t>
  </si>
  <si>
    <t>Ireland</t>
  </si>
  <si>
    <t>Electricity generation</t>
  </si>
  <si>
    <t>Total Demand</t>
  </si>
  <si>
    <t>GB Total</t>
  </si>
  <si>
    <t>Export to mainland Europe</t>
  </si>
  <si>
    <t>Storage Injection</t>
  </si>
  <si>
    <t>Shrinkage</t>
  </si>
  <si>
    <t>Exports to Ireland</t>
  </si>
  <si>
    <t>Daily metered</t>
  </si>
  <si>
    <t>All values in mcm</t>
  </si>
  <si>
    <t xml:space="preserve">Non daily metered </t>
  </si>
  <si>
    <t xml:space="preserve">Electricity generation </t>
  </si>
  <si>
    <t xml:space="preserve">Storage injection </t>
  </si>
  <si>
    <t xml:space="preserve">IUK/BBL physical exports </t>
  </si>
  <si>
    <t>(TWh)</t>
  </si>
  <si>
    <t>2019 actual</t>
  </si>
  <si>
    <t>2019 weather corrected</t>
  </si>
  <si>
    <t>2020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</si>
</sst>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0.0"/>
    <numFmt numFmtId="165" formatCode="dd\ mmm"/>
    <numFmt numFmtId="166" formatCode="#,##0.0"/>
    <numFmt numFmtId="167" formatCode="0.0%"/>
    <numFmt numFmtId="168" formatCode="dd/mm/yyyy;@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ahoma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5.5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Arial"/>
      <family val="2"/>
    </font>
    <font>
      <sz val="10"/>
      <color theme="1"/>
      <name val="Trebuchet MS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i/>
      <sz val="1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52"/>
      </left>
      <right style="medium">
        <color indexed="52"/>
      </right>
      <top style="medium">
        <color indexed="52"/>
      </top>
      <bottom/>
      <diagonal/>
    </border>
    <border>
      <left/>
      <right style="medium">
        <color indexed="52"/>
      </right>
      <top/>
      <bottom/>
      <diagonal/>
    </border>
    <border>
      <left style="medium">
        <color indexed="52"/>
      </left>
      <right style="medium">
        <color indexed="52"/>
      </right>
      <top/>
      <bottom style="medium">
        <color indexed="52"/>
      </bottom>
      <diagonal/>
    </border>
    <border>
      <left/>
      <right style="medium">
        <color indexed="52"/>
      </right>
      <top/>
      <bottom style="medium">
        <color indexed="52"/>
      </bottom>
      <diagonal/>
    </border>
    <border>
      <left style="medium">
        <color indexed="52"/>
      </left>
      <right style="medium">
        <color indexed="52"/>
      </right>
      <top style="medium">
        <color indexed="52"/>
      </top>
      <bottom style="medium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96">
    <xf numFmtId="0" fontId="0" fillId="0" borderId="0"/>
    <xf numFmtId="0" fontId="19" fillId="0" borderId="0"/>
    <xf numFmtId="0" fontId="20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1" fillId="33" borderId="0" applyNumberFormat="0" applyBorder="0" applyAlignment="0" applyProtection="0"/>
    <xf numFmtId="0" fontId="21" fillId="3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21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21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1" fillId="33" borderId="0" applyNumberFormat="0" applyBorder="0" applyAlignment="0" applyProtection="0"/>
    <xf numFmtId="0" fontId="21" fillId="4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21" fillId="4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1" fillId="33" borderId="0" applyNumberFormat="0" applyBorder="0" applyAlignment="0" applyProtection="0"/>
    <xf numFmtId="0" fontId="21" fillId="3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21" fillId="41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1" fillId="35" borderId="0" applyNumberFormat="0" applyBorder="0" applyAlignment="0" applyProtection="0"/>
    <xf numFmtId="0" fontId="21" fillId="4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22" fillId="4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22" fillId="46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2" fillId="35" borderId="0" applyNumberFormat="0" applyBorder="0" applyAlignment="0" applyProtection="0"/>
    <xf numFmtId="0" fontId="22" fillId="50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2" fillId="46" borderId="0" applyNumberFormat="0" applyBorder="0" applyAlignment="0" applyProtection="0"/>
    <xf numFmtId="0" fontId="22" fillId="5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22" fillId="5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22" fillId="5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2" fillId="54" borderId="0" applyNumberFormat="0" applyBorder="0" applyAlignment="0" applyProtection="0"/>
    <xf numFmtId="0" fontId="22" fillId="4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22" fillId="46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22" fillId="5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9" fillId="3" borderId="0" applyNumberFormat="0" applyBorder="0" applyAlignment="0" applyProtection="0"/>
    <xf numFmtId="0" fontId="23" fillId="3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4" fillId="33" borderId="10" applyNumberFormat="0" applyAlignment="0" applyProtection="0"/>
    <xf numFmtId="0" fontId="24" fillId="48" borderId="10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5" fillId="7" borderId="7" applyNumberFormat="0" applyAlignment="0" applyProtection="0"/>
    <xf numFmtId="0" fontId="25" fillId="56" borderId="11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8" fillId="3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31" fillId="0" borderId="14" applyNumberFormat="0" applyFill="0" applyAlignment="0" applyProtection="0"/>
    <xf numFmtId="0" fontId="32" fillId="0" borderId="14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5" borderId="4" applyNumberFormat="0" applyAlignment="0" applyProtection="0"/>
    <xf numFmtId="0" fontId="35" fillId="35" borderId="10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4" fillId="0" borderId="6" applyNumberFormat="0" applyFill="0" applyAlignment="0" applyProtection="0"/>
    <xf numFmtId="0" fontId="36" fillId="0" borderId="17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0" fillId="4" borderId="0" applyNumberFormat="0" applyBorder="0" applyAlignment="0" applyProtection="0"/>
    <xf numFmtId="0" fontId="37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9" fillId="0" borderId="0"/>
    <xf numFmtId="0" fontId="26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8" borderId="8" applyNumberFormat="0" applyFont="0" applyAlignment="0" applyProtection="0"/>
    <xf numFmtId="0" fontId="19" fillId="37" borderId="18" applyNumberFormat="0" applyFont="0" applyAlignment="0" applyProtection="0"/>
    <xf numFmtId="0" fontId="19" fillId="37" borderId="18" applyNumberFormat="0" applyFont="0" applyAlignment="0" applyProtection="0"/>
    <xf numFmtId="0" fontId="19" fillId="37" borderId="18" applyNumberFormat="0" applyFont="0" applyAlignment="0" applyProtection="0"/>
    <xf numFmtId="0" fontId="19" fillId="37" borderId="18" applyNumberFormat="0" applyFont="0" applyAlignment="0" applyProtection="0"/>
    <xf numFmtId="0" fontId="19" fillId="37" borderId="1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37" borderId="18" applyNumberFormat="0" applyFont="0" applyAlignment="0" applyProtection="0"/>
    <xf numFmtId="0" fontId="19" fillId="37" borderId="18" applyNumberFormat="0" applyFont="0" applyAlignment="0" applyProtection="0"/>
    <xf numFmtId="0" fontId="19" fillId="37" borderId="18" applyNumberFormat="0" applyFont="0" applyAlignment="0" applyProtection="0"/>
    <xf numFmtId="0" fontId="19" fillId="37" borderId="18" applyNumberFormat="0" applyFont="0" applyAlignment="0" applyProtection="0"/>
    <xf numFmtId="0" fontId="19" fillId="37" borderId="18" applyNumberFormat="0" applyFont="0" applyAlignment="0" applyProtection="0"/>
    <xf numFmtId="0" fontId="19" fillId="37" borderId="18" applyNumberFormat="0" applyFont="0" applyAlignment="0" applyProtection="0"/>
    <xf numFmtId="0" fontId="39" fillId="33" borderId="19" applyNumberFormat="0" applyAlignment="0" applyProtection="0"/>
    <xf numFmtId="0" fontId="39" fillId="48" borderId="19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20" applyNumberFormat="0" applyFill="0" applyAlignment="0" applyProtection="0"/>
    <xf numFmtId="0" fontId="42" fillId="0" borderId="21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44" fillId="0" borderId="0"/>
    <xf numFmtId="0" fontId="19" fillId="0" borderId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21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 applyFont="0" applyFill="0" applyBorder="0"/>
    <xf numFmtId="0" fontId="3" fillId="0" borderId="0" applyFont="0" applyFill="0" applyBorder="0"/>
    <xf numFmtId="0" fontId="3" fillId="0" borderId="0" applyFont="0" applyFill="0" applyBorder="0"/>
    <xf numFmtId="0" fontId="3" fillId="0" borderId="0" applyFont="0" applyFill="0" applyBorder="0"/>
    <xf numFmtId="0" fontId="3" fillId="0" borderId="0" applyFont="0" applyFill="0" applyBorder="0"/>
    <xf numFmtId="0" fontId="3" fillId="0" borderId="0" applyFont="0" applyFill="0" applyBorder="0"/>
    <xf numFmtId="0" fontId="3" fillId="0" borderId="0" applyFont="0" applyFill="0" applyBorder="0"/>
    <xf numFmtId="0" fontId="3" fillId="0" borderId="0" applyFont="0" applyFill="0" applyBorder="0"/>
    <xf numFmtId="0" fontId="3" fillId="0" borderId="0" applyFont="0" applyFill="0" applyBorder="0"/>
    <xf numFmtId="0" fontId="3" fillId="0" borderId="0" applyFont="0" applyFill="0" applyBorder="0"/>
    <xf numFmtId="0" fontId="3" fillId="0" borderId="0" applyFont="0" applyFill="0" applyBorder="0"/>
    <xf numFmtId="0" fontId="3" fillId="0" borderId="0" applyFont="0" applyFill="0" applyBorder="0"/>
    <xf numFmtId="0" fontId="3" fillId="0" borderId="0" applyFont="0" applyFill="0" applyBorder="0"/>
    <xf numFmtId="0" fontId="3" fillId="0" borderId="0" applyFont="0" applyFill="0" applyBorder="0"/>
    <xf numFmtId="0" fontId="3" fillId="0" borderId="0" applyFont="0" applyFill="0" applyBorder="0"/>
    <xf numFmtId="0" fontId="3" fillId="0" borderId="0" applyFont="0" applyFill="0" applyBorder="0"/>
    <xf numFmtId="0" fontId="3" fillId="0" borderId="0" applyFont="0" applyFill="0" applyBorder="0"/>
    <xf numFmtId="0" fontId="3" fillId="0" borderId="0" applyFont="0" applyFill="0" applyBorder="0"/>
    <xf numFmtId="0" fontId="3" fillId="0" borderId="0" applyFont="0" applyFill="0" applyBorder="0"/>
    <xf numFmtId="0" fontId="3" fillId="0" borderId="0" applyFont="0" applyFill="0" applyBorder="0"/>
    <xf numFmtId="0" fontId="21" fillId="34" borderId="0" applyNumberFormat="0" applyBorder="0" applyAlignment="0" applyProtection="0"/>
    <xf numFmtId="0" fontId="21" fillId="36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35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4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1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2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55" borderId="0" applyNumberFormat="0" applyBorder="0" applyAlignment="0" applyProtection="0"/>
    <xf numFmtId="0" fontId="23" fillId="36" borderId="0" applyNumberFormat="0" applyBorder="0" applyAlignment="0" applyProtection="0"/>
    <xf numFmtId="0" fontId="24" fillId="48" borderId="22" applyNumberFormat="0" applyAlignment="0" applyProtection="0"/>
    <xf numFmtId="0" fontId="24" fillId="48" borderId="22" applyNumberFormat="0" applyAlignment="0" applyProtection="0"/>
    <xf numFmtId="0" fontId="25" fillId="56" borderId="11" applyNumberFormat="0" applyAlignment="0" applyProtection="0"/>
    <xf numFmtId="0" fontId="27" fillId="0" borderId="0" applyNumberFormat="0" applyFill="0" applyBorder="0" applyAlignment="0" applyProtection="0"/>
    <xf numFmtId="0" fontId="28" fillId="38" borderId="0" applyNumberFormat="0" applyBorder="0" applyAlignment="0" applyProtection="0"/>
    <xf numFmtId="0" fontId="30" fillId="0" borderId="13" applyNumberFormat="0" applyFill="0" applyAlignment="0" applyProtection="0"/>
    <xf numFmtId="0" fontId="32" fillId="0" borderId="14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5" fillId="35" borderId="22" applyNumberFormat="0" applyAlignment="0" applyProtection="0"/>
    <xf numFmtId="0" fontId="35" fillId="35" borderId="22" applyNumberFormat="0" applyAlignment="0" applyProtection="0"/>
    <xf numFmtId="0" fontId="36" fillId="0" borderId="17" applyNumberFormat="0" applyFill="0" applyAlignment="0" applyProtection="0"/>
    <xf numFmtId="0" fontId="37" fillId="43" borderId="0" applyNumberFormat="0" applyBorder="0" applyAlignment="0" applyProtection="0"/>
    <xf numFmtId="0" fontId="3" fillId="0" borderId="0"/>
    <xf numFmtId="0" fontId="38" fillId="0" borderId="0"/>
    <xf numFmtId="0" fontId="19" fillId="37" borderId="2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9" fillId="37" borderId="23" applyNumberFormat="0" applyFont="0" applyAlignment="0" applyProtection="0"/>
    <xf numFmtId="0" fontId="39" fillId="48" borderId="24" applyNumberFormat="0" applyAlignment="0" applyProtection="0"/>
    <xf numFmtId="0" fontId="39" fillId="48" borderId="24" applyNumberFormat="0" applyAlignment="0" applyProtection="0"/>
    <xf numFmtId="0" fontId="41" fillId="0" borderId="0" applyNumberFormat="0" applyFill="0" applyBorder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/>
    <xf numFmtId="9" fontId="3" fillId="0" borderId="0" applyFont="0" applyFill="0" applyBorder="0" applyAlignment="0" applyProtection="0"/>
  </cellStyleXfs>
  <cellXfs count="153">
    <xf numFmtId="0" fontId="0" fillId="0" borderId="0" xfId="0"/>
    <xf numFmtId="14" fontId="0" fillId="0" borderId="0" xfId="0" applyNumberFormat="1"/>
    <xf numFmtId="0" fontId="19" fillId="0" borderId="0" xfId="275"/>
    <xf numFmtId="3" fontId="19" fillId="0" borderId="0" xfId="275" applyNumberFormat="1"/>
    <xf numFmtId="3" fontId="19" fillId="57" borderId="0" xfId="275" applyNumberFormat="1" applyFill="1"/>
    <xf numFmtId="3" fontId="19" fillId="58" borderId="0" xfId="275" applyNumberFormat="1" applyFill="1"/>
    <xf numFmtId="3" fontId="51" fillId="0" borderId="0" xfId="275" applyNumberFormat="1" applyFont="1"/>
    <xf numFmtId="164" fontId="19" fillId="0" borderId="32" xfId="275" applyNumberFormat="1" applyFont="1" applyFill="1" applyBorder="1" applyAlignment="1">
      <alignment horizontal="center"/>
    </xf>
    <xf numFmtId="164" fontId="19" fillId="0" borderId="33" xfId="275" applyNumberFormat="1" applyFont="1" applyFill="1" applyBorder="1" applyAlignment="1">
      <alignment horizontal="center"/>
    </xf>
    <xf numFmtId="164" fontId="19" fillId="0" borderId="29" xfId="275" applyNumberFormat="1" applyFont="1" applyFill="1" applyBorder="1" applyAlignment="1">
      <alignment horizontal="center"/>
    </xf>
    <xf numFmtId="164" fontId="19" fillId="0" borderId="26" xfId="275" applyNumberFormat="1" applyFont="1" applyFill="1" applyBorder="1" applyAlignment="1">
      <alignment horizontal="center"/>
    </xf>
    <xf numFmtId="164" fontId="19" fillId="0" borderId="39" xfId="275" applyNumberFormat="1" applyFont="1" applyFill="1" applyBorder="1" applyAlignment="1">
      <alignment horizontal="center"/>
    </xf>
    <xf numFmtId="164" fontId="19" fillId="0" borderId="40" xfId="275" applyNumberFormat="1" applyFont="1" applyFill="1" applyBorder="1" applyAlignment="1">
      <alignment horizontal="center"/>
    </xf>
    <xf numFmtId="164" fontId="19" fillId="0" borderId="35" xfId="275" applyNumberFormat="1" applyFont="1" applyFill="1" applyBorder="1" applyAlignment="1">
      <alignment horizontal="center"/>
    </xf>
    <xf numFmtId="164" fontId="19" fillId="0" borderId="36" xfId="275" applyNumberFormat="1" applyFont="1" applyFill="1" applyBorder="1" applyAlignment="1">
      <alignment horizontal="center"/>
    </xf>
    <xf numFmtId="0" fontId="19" fillId="0" borderId="0" xfId="0" applyFont="1" applyFill="1"/>
    <xf numFmtId="0" fontId="52" fillId="0" borderId="0" xfId="0" applyFont="1"/>
    <xf numFmtId="0" fontId="52" fillId="0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164" fontId="52" fillId="0" borderId="0" xfId="0" applyNumberFormat="1" applyFont="1" applyFill="1" applyAlignment="1" applyProtection="1">
      <alignment horizontal="center"/>
      <protection locked="0"/>
    </xf>
    <xf numFmtId="164" fontId="52" fillId="0" borderId="0" xfId="0" applyNumberFormat="1" applyFont="1" applyFill="1" applyAlignment="1">
      <alignment horizontal="center"/>
    </xf>
    <xf numFmtId="0" fontId="52" fillId="0" borderId="0" xfId="0" applyNumberFormat="1" applyFont="1"/>
    <xf numFmtId="164" fontId="52" fillId="0" borderId="0" xfId="0" applyNumberFormat="1" applyFont="1" applyFill="1" applyAlignment="1" applyProtection="1">
      <alignment horizontal="center"/>
    </xf>
    <xf numFmtId="0" fontId="52" fillId="0" borderId="0" xfId="0" applyFont="1" applyFill="1" applyAlignment="1" applyProtection="1">
      <alignment horizontal="center"/>
      <protection locked="0"/>
    </xf>
    <xf numFmtId="0" fontId="52" fillId="0" borderId="0" xfId="0" applyNumberFormat="1" applyFont="1" applyFill="1" applyAlignment="1" applyProtection="1">
      <alignment horizontal="center"/>
      <protection locked="0"/>
    </xf>
    <xf numFmtId="0" fontId="52" fillId="0" borderId="0" xfId="0" applyNumberFormat="1" applyFont="1" applyFill="1" applyAlignment="1">
      <alignment horizontal="center"/>
    </xf>
    <xf numFmtId="0" fontId="52" fillId="0" borderId="33" xfId="0" applyNumberFormat="1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3" xfId="0" applyNumberFormat="1" applyFont="1" applyFill="1" applyBorder="1" applyAlignment="1">
      <alignment horizontal="center"/>
    </xf>
    <xf numFmtId="0" fontId="52" fillId="0" borderId="34" xfId="0" applyNumberFormat="1" applyFont="1" applyFill="1" applyBorder="1" applyAlignment="1">
      <alignment horizontal="center"/>
    </xf>
    <xf numFmtId="0" fontId="52" fillId="0" borderId="26" xfId="0" applyNumberFormat="1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2" fillId="0" borderId="26" xfId="0" applyNumberFormat="1" applyFont="1" applyFill="1" applyBorder="1" applyAlignment="1">
      <alignment horizontal="center"/>
    </xf>
    <xf numFmtId="0" fontId="52" fillId="0" borderId="28" xfId="0" applyNumberFormat="1" applyFont="1" applyFill="1" applyBorder="1" applyAlignment="1">
      <alignment horizontal="center"/>
    </xf>
    <xf numFmtId="0" fontId="52" fillId="0" borderId="51" xfId="0" applyNumberFormat="1" applyFont="1" applyBorder="1" applyAlignment="1">
      <alignment horizontal="center"/>
    </xf>
    <xf numFmtId="0" fontId="52" fillId="0" borderId="51" xfId="0" applyFont="1" applyBorder="1" applyAlignment="1">
      <alignment horizontal="center"/>
    </xf>
    <xf numFmtId="0" fontId="52" fillId="0" borderId="51" xfId="0" applyNumberFormat="1" applyFont="1" applyFill="1" applyBorder="1" applyAlignment="1">
      <alignment horizontal="center"/>
    </xf>
    <xf numFmtId="0" fontId="52" fillId="0" borderId="52" xfId="0" applyNumberFormat="1" applyFont="1" applyFill="1" applyBorder="1" applyAlignment="1">
      <alignment horizontal="center"/>
    </xf>
    <xf numFmtId="0" fontId="19" fillId="0" borderId="0" xfId="275" applyAlignment="1">
      <alignment horizontal="center"/>
    </xf>
    <xf numFmtId="0" fontId="20" fillId="0" borderId="0" xfId="2" applyAlignment="1">
      <alignment horizontal="center"/>
    </xf>
    <xf numFmtId="16" fontId="19" fillId="0" borderId="0" xfId="275" applyNumberFormat="1" applyAlignment="1">
      <alignment horizontal="center"/>
    </xf>
    <xf numFmtId="3" fontId="19" fillId="0" borderId="0" xfId="275" applyNumberFormat="1" applyAlignment="1">
      <alignment horizontal="center"/>
    </xf>
    <xf numFmtId="3" fontId="19" fillId="57" borderId="0" xfId="275" applyNumberFormat="1" applyFill="1" applyAlignment="1">
      <alignment horizontal="center"/>
    </xf>
    <xf numFmtId="0" fontId="19" fillId="0" borderId="0" xfId="275" applyFill="1" applyAlignment="1">
      <alignment horizontal="center"/>
    </xf>
    <xf numFmtId="3" fontId="19" fillId="0" borderId="0" xfId="275" applyNumberFormat="1" applyFill="1" applyAlignment="1">
      <alignment horizontal="center"/>
    </xf>
    <xf numFmtId="166" fontId="19" fillId="0" borderId="0" xfId="275" applyNumberFormat="1" applyAlignment="1">
      <alignment horizontal="center"/>
    </xf>
    <xf numFmtId="9" fontId="19" fillId="0" borderId="0" xfId="395" applyFont="1" applyAlignment="1">
      <alignment horizontal="center"/>
    </xf>
    <xf numFmtId="164" fontId="19" fillId="0" borderId="0" xfId="395" applyNumberFormat="1" applyFont="1" applyAlignment="1">
      <alignment horizontal="center"/>
    </xf>
    <xf numFmtId="0" fontId="52" fillId="0" borderId="0" xfId="0" applyNumberFormat="1" applyFont="1" applyBorder="1" applyAlignment="1">
      <alignment horizontal="center"/>
    </xf>
    <xf numFmtId="0" fontId="52" fillId="0" borderId="46" xfId="0" applyNumberFormat="1" applyFont="1" applyBorder="1" applyAlignment="1">
      <alignment horizontal="center"/>
    </xf>
    <xf numFmtId="0" fontId="52" fillId="0" borderId="58" xfId="0" applyFont="1" applyFill="1" applyBorder="1" applyAlignment="1">
      <alignment horizontal="center"/>
    </xf>
    <xf numFmtId="0" fontId="19" fillId="59" borderId="27" xfId="0" applyFont="1" applyFill="1" applyBorder="1" applyAlignment="1">
      <alignment horizontal="center" vertical="center"/>
    </xf>
    <xf numFmtId="0" fontId="19" fillId="59" borderId="44" xfId="0" applyFont="1" applyFill="1" applyBorder="1" applyAlignment="1">
      <alignment horizontal="center" vertical="center" wrapText="1"/>
    </xf>
    <xf numFmtId="0" fontId="19" fillId="59" borderId="45" xfId="0" applyFont="1" applyFill="1" applyBorder="1" applyAlignment="1">
      <alignment horizontal="center" vertical="center" wrapText="1"/>
    </xf>
    <xf numFmtId="164" fontId="51" fillId="59" borderId="27" xfId="275" applyNumberFormat="1" applyFont="1" applyFill="1" applyBorder="1" applyAlignment="1">
      <alignment horizontal="left"/>
    </xf>
    <xf numFmtId="0" fontId="52" fillId="59" borderId="57" xfId="0" applyFont="1" applyFill="1" applyBorder="1" applyAlignment="1">
      <alignment horizontal="center"/>
    </xf>
    <xf numFmtId="0" fontId="52" fillId="59" borderId="58" xfId="0" applyFont="1" applyFill="1" applyBorder="1" applyAlignment="1">
      <alignment horizontal="center"/>
    </xf>
    <xf numFmtId="0" fontId="52" fillId="59" borderId="56" xfId="0" applyFont="1" applyFill="1" applyBorder="1" applyAlignment="1">
      <alignment horizontal="center"/>
    </xf>
    <xf numFmtId="0" fontId="51" fillId="59" borderId="42" xfId="274" applyFont="1" applyFill="1" applyBorder="1" applyAlignment="1" applyProtection="1">
      <alignment horizontal="center" vertical="center"/>
      <protection locked="0"/>
    </xf>
    <xf numFmtId="0" fontId="51" fillId="59" borderId="36" xfId="274" applyFont="1" applyFill="1" applyBorder="1" applyAlignment="1" applyProtection="1">
      <alignment horizontal="center" vertical="center"/>
      <protection locked="0"/>
    </xf>
    <xf numFmtId="0" fontId="51" fillId="59" borderId="37" xfId="274" applyFont="1" applyFill="1" applyBorder="1" applyAlignment="1" applyProtection="1">
      <alignment horizontal="center" vertical="center"/>
      <protection locked="0"/>
    </xf>
    <xf numFmtId="14" fontId="53" fillId="59" borderId="0" xfId="0" applyNumberFormat="1" applyFont="1" applyFill="1" applyAlignment="1" applyProtection="1">
      <alignment horizontal="center"/>
      <protection locked="0"/>
    </xf>
    <xf numFmtId="14" fontId="52" fillId="59" borderId="0" xfId="0" applyNumberFormat="1" applyFont="1" applyFill="1" applyAlignment="1" applyProtection="1">
      <alignment horizontal="center"/>
      <protection locked="0"/>
    </xf>
    <xf numFmtId="14" fontId="52" fillId="59" borderId="0" xfId="0" applyNumberFormat="1" applyFont="1" applyFill="1" applyAlignment="1">
      <alignment horizontal="center"/>
    </xf>
    <xf numFmtId="2" fontId="52" fillId="0" borderId="29" xfId="0" applyNumberFormat="1" applyFont="1" applyBorder="1" applyAlignment="1">
      <alignment horizontal="center"/>
    </xf>
    <xf numFmtId="2" fontId="52" fillId="0" borderId="26" xfId="0" applyNumberFormat="1" applyFont="1" applyBorder="1" applyAlignment="1">
      <alignment horizontal="center"/>
    </xf>
    <xf numFmtId="2" fontId="52" fillId="0" borderId="47" xfId="0" applyNumberFormat="1" applyFont="1" applyBorder="1" applyAlignment="1">
      <alignment horizontal="center"/>
    </xf>
    <xf numFmtId="2" fontId="52" fillId="0" borderId="48" xfId="0" applyNumberFormat="1" applyFont="1" applyBorder="1" applyAlignment="1">
      <alignment horizontal="center"/>
    </xf>
    <xf numFmtId="2" fontId="52" fillId="0" borderId="54" xfId="0" applyNumberFormat="1" applyFont="1" applyBorder="1" applyAlignment="1">
      <alignment horizontal="center"/>
    </xf>
    <xf numFmtId="2" fontId="52" fillId="0" borderId="55" xfId="0" applyNumberFormat="1" applyFont="1" applyBorder="1" applyAlignment="1">
      <alignment horizontal="center"/>
    </xf>
    <xf numFmtId="2" fontId="52" fillId="0" borderId="0" xfId="0" applyNumberFormat="1" applyFont="1" applyBorder="1" applyAlignment="1">
      <alignment horizontal="center"/>
    </xf>
    <xf numFmtId="2" fontId="52" fillId="0" borderId="46" xfId="0" applyNumberFormat="1" applyFont="1" applyBorder="1" applyAlignment="1">
      <alignment horizontal="center"/>
    </xf>
    <xf numFmtId="2" fontId="52" fillId="0" borderId="47" xfId="0" applyNumberFormat="1" applyFont="1" applyFill="1" applyBorder="1" applyAlignment="1">
      <alignment horizontal="center"/>
    </xf>
    <xf numFmtId="2" fontId="52" fillId="0" borderId="48" xfId="0" applyNumberFormat="1" applyFont="1" applyFill="1" applyBorder="1" applyAlignment="1">
      <alignment horizontal="center"/>
    </xf>
    <xf numFmtId="164" fontId="19" fillId="0" borderId="34" xfId="275" applyNumberFormat="1" applyFont="1" applyFill="1" applyBorder="1" applyAlignment="1">
      <alignment horizontal="center"/>
    </xf>
    <xf numFmtId="164" fontId="19" fillId="0" borderId="28" xfId="275" applyNumberFormat="1" applyFont="1" applyFill="1" applyBorder="1" applyAlignment="1">
      <alignment horizontal="center"/>
    </xf>
    <xf numFmtId="164" fontId="19" fillId="0" borderId="41" xfId="275" applyNumberFormat="1" applyFont="1" applyFill="1" applyBorder="1" applyAlignment="1">
      <alignment horizontal="center"/>
    </xf>
    <xf numFmtId="164" fontId="19" fillId="0" borderId="37" xfId="275" applyNumberFormat="1" applyFont="1" applyFill="1" applyBorder="1" applyAlignment="1">
      <alignment horizontal="center"/>
    </xf>
    <xf numFmtId="0" fontId="54" fillId="59" borderId="42" xfId="0" applyFont="1" applyFill="1" applyBorder="1" applyAlignment="1">
      <alignment horizontal="center"/>
    </xf>
    <xf numFmtId="0" fontId="54" fillId="59" borderId="36" xfId="0" applyFont="1" applyFill="1" applyBorder="1" applyAlignment="1">
      <alignment horizontal="center"/>
    </xf>
    <xf numFmtId="0" fontId="54" fillId="59" borderId="37" xfId="0" applyFont="1" applyFill="1" applyBorder="1" applyAlignment="1">
      <alignment horizontal="center"/>
    </xf>
    <xf numFmtId="0" fontId="51" fillId="59" borderId="43" xfId="275" applyFont="1" applyFill="1" applyBorder="1" applyAlignment="1">
      <alignment horizontal="center"/>
    </xf>
    <xf numFmtId="0" fontId="51" fillId="59" borderId="44" xfId="275" applyFont="1" applyFill="1" applyBorder="1" applyAlignment="1">
      <alignment horizontal="center"/>
    </xf>
    <xf numFmtId="0" fontId="51" fillId="59" borderId="45" xfId="275" applyFont="1" applyFill="1" applyBorder="1" applyAlignment="1">
      <alignment horizontal="center"/>
    </xf>
    <xf numFmtId="0" fontId="55" fillId="0" borderId="0" xfId="275" applyFont="1"/>
    <xf numFmtId="164" fontId="55" fillId="0" borderId="64" xfId="275" applyNumberFormat="1" applyFont="1" applyBorder="1" applyAlignment="1">
      <alignment horizontal="center"/>
    </xf>
    <xf numFmtId="0" fontId="19" fillId="0" borderId="0" xfId="275" applyFont="1"/>
    <xf numFmtId="0" fontId="57" fillId="60" borderId="59" xfId="275" applyFont="1" applyFill="1" applyBorder="1" applyAlignment="1">
      <alignment horizontal="center" vertical="center" wrapText="1"/>
    </xf>
    <xf numFmtId="0" fontId="57" fillId="60" borderId="60" xfId="275" applyFont="1" applyFill="1" applyBorder="1" applyAlignment="1">
      <alignment horizontal="center" vertical="center" wrapText="1"/>
    </xf>
    <xf numFmtId="0" fontId="19" fillId="0" borderId="0" xfId="275" applyFont="1" applyAlignment="1">
      <alignment vertical="center"/>
    </xf>
    <xf numFmtId="0" fontId="19" fillId="0" borderId="61" xfId="275" applyFont="1" applyBorder="1"/>
    <xf numFmtId="2" fontId="19" fillId="0" borderId="62" xfId="275" applyNumberFormat="1" applyFont="1" applyBorder="1" applyAlignment="1">
      <alignment horizontal="center"/>
    </xf>
    <xf numFmtId="164" fontId="19" fillId="0" borderId="32" xfId="275" applyNumberFormat="1" applyFont="1" applyBorder="1" applyAlignment="1">
      <alignment horizontal="center" vertical="center"/>
    </xf>
    <xf numFmtId="164" fontId="19" fillId="0" borderId="33" xfId="275" applyNumberFormat="1" applyFont="1" applyBorder="1" applyAlignment="1">
      <alignment horizontal="center" vertical="center"/>
    </xf>
    <xf numFmtId="164" fontId="19" fillId="0" borderId="33" xfId="275" applyNumberFormat="1" applyFont="1" applyBorder="1" applyAlignment="1">
      <alignment horizontal="center"/>
    </xf>
    <xf numFmtId="164" fontId="19" fillId="0" borderId="29" xfId="275" applyNumberFormat="1" applyFont="1" applyBorder="1" applyAlignment="1">
      <alignment horizontal="center" vertical="center"/>
    </xf>
    <xf numFmtId="164" fontId="19" fillId="0" borderId="26" xfId="275" applyNumberFormat="1" applyFont="1" applyBorder="1" applyAlignment="1">
      <alignment horizontal="center" vertical="center"/>
    </xf>
    <xf numFmtId="164" fontId="19" fillId="0" borderId="26" xfId="275" applyNumberFormat="1" applyFont="1" applyBorder="1" applyAlignment="1">
      <alignment horizontal="center"/>
    </xf>
    <xf numFmtId="0" fontId="51" fillId="0" borderId="61" xfId="275" applyFont="1" applyBorder="1"/>
    <xf numFmtId="2" fontId="51" fillId="0" borderId="62" xfId="275" applyNumberFormat="1" applyFont="1" applyBorder="1" applyAlignment="1">
      <alignment horizontal="center"/>
    </xf>
    <xf numFmtId="164" fontId="19" fillId="0" borderId="39" xfId="275" applyNumberFormat="1" applyFont="1" applyBorder="1" applyAlignment="1">
      <alignment horizontal="center" vertical="center"/>
    </xf>
    <xf numFmtId="164" fontId="19" fillId="0" borderId="40" xfId="275" applyNumberFormat="1" applyFont="1" applyBorder="1" applyAlignment="1">
      <alignment horizontal="center" vertical="center"/>
    </xf>
    <xf numFmtId="164" fontId="19" fillId="0" borderId="40" xfId="275" applyNumberFormat="1" applyFont="1" applyBorder="1" applyAlignment="1">
      <alignment horizontal="center"/>
    </xf>
    <xf numFmtId="164" fontId="51" fillId="0" borderId="35" xfId="275" applyNumberFormat="1" applyFont="1" applyBorder="1" applyAlignment="1">
      <alignment horizontal="center" vertical="center"/>
    </xf>
    <xf numFmtId="164" fontId="51" fillId="0" borderId="36" xfId="275" applyNumberFormat="1" applyFont="1" applyBorder="1" applyAlignment="1">
      <alignment horizontal="center" vertical="center"/>
    </xf>
    <xf numFmtId="164" fontId="51" fillId="0" borderId="36" xfId="275" applyNumberFormat="1" applyFont="1" applyBorder="1" applyAlignment="1">
      <alignment horizontal="center"/>
    </xf>
    <xf numFmtId="164" fontId="51" fillId="0" borderId="37" xfId="275" applyNumberFormat="1" applyFont="1" applyBorder="1" applyAlignment="1">
      <alignment horizontal="center"/>
    </xf>
    <xf numFmtId="0" fontId="19" fillId="0" borderId="63" xfId="275" applyFont="1" applyBorder="1"/>
    <xf numFmtId="2" fontId="19" fillId="0" borderId="63" xfId="275" applyNumberFormat="1" applyFont="1" applyBorder="1" applyAlignment="1">
      <alignment horizontal="center"/>
    </xf>
    <xf numFmtId="167" fontId="19" fillId="0" borderId="0" xfId="3" applyNumberFormat="1" applyFont="1"/>
    <xf numFmtId="0" fontId="51" fillId="59" borderId="27" xfId="275" applyFont="1" applyFill="1" applyBorder="1" applyAlignment="1">
      <alignment horizontal="center" vertical="center" wrapText="1"/>
    </xf>
    <xf numFmtId="0" fontId="19" fillId="59" borderId="31" xfId="275" applyFont="1" applyFill="1" applyBorder="1" applyAlignment="1">
      <alignment vertical="center"/>
    </xf>
    <xf numFmtId="0" fontId="19" fillId="59" borderId="30" xfId="275" applyFont="1" applyFill="1" applyBorder="1" applyAlignment="1">
      <alignment vertical="center"/>
    </xf>
    <xf numFmtId="0" fontId="19" fillId="59" borderId="38" xfId="275" applyFont="1" applyFill="1" applyBorder="1" applyAlignment="1">
      <alignment vertical="center"/>
    </xf>
    <xf numFmtId="0" fontId="51" fillId="59" borderId="27" xfId="275" applyFont="1" applyFill="1" applyBorder="1" applyAlignment="1">
      <alignment vertical="center"/>
    </xf>
    <xf numFmtId="0" fontId="51" fillId="59" borderId="35" xfId="275" applyFont="1" applyFill="1" applyBorder="1" applyAlignment="1">
      <alignment horizontal="center" vertical="center" wrapText="1"/>
    </xf>
    <xf numFmtId="0" fontId="51" fillId="59" borderId="36" xfId="275" applyFont="1" applyFill="1" applyBorder="1" applyAlignment="1">
      <alignment horizontal="center" vertical="center" wrapText="1"/>
    </xf>
    <xf numFmtId="0" fontId="51" fillId="59" borderId="37" xfId="275" applyFont="1" applyFill="1" applyBorder="1" applyAlignment="1">
      <alignment horizontal="center" vertical="center" wrapText="1"/>
    </xf>
    <xf numFmtId="168" fontId="55" fillId="59" borderId="65" xfId="275" applyNumberFormat="1" applyFont="1" applyFill="1" applyBorder="1" applyAlignment="1">
      <alignment horizontal="center"/>
    </xf>
    <xf numFmtId="164" fontId="55" fillId="0" borderId="66" xfId="275" applyNumberFormat="1" applyFont="1" applyBorder="1" applyAlignment="1">
      <alignment horizontal="center"/>
    </xf>
    <xf numFmtId="168" fontId="55" fillId="59" borderId="67" xfId="275" applyNumberFormat="1" applyFont="1" applyFill="1" applyBorder="1" applyAlignment="1">
      <alignment horizontal="center"/>
    </xf>
    <xf numFmtId="164" fontId="55" fillId="0" borderId="68" xfId="275" applyNumberFormat="1" applyFont="1" applyBorder="1" applyAlignment="1">
      <alignment horizontal="center"/>
    </xf>
    <xf numFmtId="164" fontId="55" fillId="0" borderId="69" xfId="275" applyNumberFormat="1" applyFont="1" applyBorder="1" applyAlignment="1">
      <alignment horizontal="center"/>
    </xf>
    <xf numFmtId="168" fontId="55" fillId="59" borderId="70" xfId="275" applyNumberFormat="1" applyFont="1" applyFill="1" applyBorder="1" applyAlignment="1">
      <alignment horizontal="center"/>
    </xf>
    <xf numFmtId="164" fontId="55" fillId="0" borderId="71" xfId="275" applyNumberFormat="1" applyFont="1" applyBorder="1" applyAlignment="1">
      <alignment horizontal="center"/>
    </xf>
    <xf numFmtId="164" fontId="55" fillId="0" borderId="72" xfId="275" applyNumberFormat="1" applyFont="1" applyBorder="1" applyAlignment="1">
      <alignment horizontal="center"/>
    </xf>
    <xf numFmtId="0" fontId="56" fillId="59" borderId="73" xfId="275" applyFont="1" applyFill="1" applyBorder="1" applyAlignment="1">
      <alignment horizontal="center"/>
    </xf>
    <xf numFmtId="0" fontId="56" fillId="59" borderId="74" xfId="275" applyFont="1" applyFill="1" applyBorder="1" applyAlignment="1">
      <alignment horizontal="center"/>
    </xf>
    <xf numFmtId="0" fontId="56" fillId="59" borderId="75" xfId="275" applyFont="1" applyFill="1" applyBorder="1" applyAlignment="1">
      <alignment horizontal="center"/>
    </xf>
    <xf numFmtId="164" fontId="19" fillId="59" borderId="31" xfId="275" applyNumberFormat="1" applyFont="1" applyFill="1" applyBorder="1" applyAlignment="1">
      <alignment horizontal="left"/>
    </xf>
    <xf numFmtId="164" fontId="19" fillId="59" borderId="30" xfId="275" applyNumberFormat="1" applyFont="1" applyFill="1" applyBorder="1" applyAlignment="1">
      <alignment horizontal="left"/>
    </xf>
    <xf numFmtId="164" fontId="19" fillId="59" borderId="38" xfId="275" applyNumberFormat="1" applyFont="1" applyFill="1" applyBorder="1" applyAlignment="1">
      <alignment horizontal="left"/>
    </xf>
    <xf numFmtId="1" fontId="51" fillId="59" borderId="27" xfId="275" applyNumberFormat="1" applyFont="1" applyFill="1" applyBorder="1" applyAlignment="1">
      <alignment horizontal="center" vertical="center"/>
    </xf>
    <xf numFmtId="1" fontId="51" fillId="59" borderId="35" xfId="275" applyNumberFormat="1" applyFont="1" applyFill="1" applyBorder="1" applyAlignment="1">
      <alignment horizontal="center" vertical="center"/>
    </xf>
    <xf numFmtId="1" fontId="51" fillId="59" borderId="36" xfId="275" applyNumberFormat="1" applyFont="1" applyFill="1" applyBorder="1" applyAlignment="1">
      <alignment horizontal="center" vertical="center"/>
    </xf>
    <xf numFmtId="1" fontId="51" fillId="59" borderId="37" xfId="275" applyNumberFormat="1" applyFont="1" applyFill="1" applyBorder="1" applyAlignment="1">
      <alignment horizontal="center" vertical="center"/>
    </xf>
    <xf numFmtId="0" fontId="58" fillId="0" borderId="0" xfId="275" applyFont="1"/>
    <xf numFmtId="0" fontId="59" fillId="0" borderId="0" xfId="0" applyFont="1" applyAlignment="1">
      <alignment horizontal="center"/>
    </xf>
    <xf numFmtId="0" fontId="60" fillId="0" borderId="0" xfId="275" applyFont="1" applyAlignment="1">
      <alignment horizontal="center"/>
    </xf>
    <xf numFmtId="165" fontId="52" fillId="59" borderId="53" xfId="0" applyNumberFormat="1" applyFont="1" applyFill="1" applyBorder="1" applyAlignment="1">
      <alignment horizontal="center"/>
    </xf>
    <xf numFmtId="165" fontId="52" fillId="59" borderId="49" xfId="0" applyNumberFormat="1" applyFont="1" applyFill="1" applyBorder="1" applyAlignment="1">
      <alignment horizontal="center"/>
    </xf>
    <xf numFmtId="165" fontId="52" fillId="59" borderId="50" xfId="0" applyNumberFormat="1" applyFont="1" applyFill="1" applyBorder="1" applyAlignment="1">
      <alignment horizontal="center"/>
    </xf>
    <xf numFmtId="16" fontId="19" fillId="59" borderId="0" xfId="275" applyNumberFormat="1" applyFill="1" applyAlignment="1">
      <alignment horizontal="center"/>
    </xf>
    <xf numFmtId="164" fontId="19" fillId="0" borderId="76" xfId="275" applyNumberFormat="1" applyFont="1" applyFill="1" applyBorder="1" applyAlignment="1">
      <alignment horizontal="center"/>
    </xf>
    <xf numFmtId="164" fontId="19" fillId="0" borderId="77" xfId="275" applyNumberFormat="1" applyFont="1" applyFill="1" applyBorder="1" applyAlignment="1">
      <alignment horizontal="center"/>
    </xf>
    <xf numFmtId="164" fontId="19" fillId="0" borderId="46" xfId="275" applyNumberFormat="1" applyFont="1" applyFill="1" applyBorder="1" applyAlignment="1">
      <alignment horizontal="center"/>
    </xf>
    <xf numFmtId="164" fontId="19" fillId="0" borderId="45" xfId="275" applyNumberFormat="1" applyFont="1" applyFill="1" applyBorder="1" applyAlignment="1">
      <alignment horizontal="center"/>
    </xf>
    <xf numFmtId="164" fontId="19" fillId="0" borderId="34" xfId="275" applyNumberFormat="1" applyFont="1" applyBorder="1" applyAlignment="1">
      <alignment horizontal="center" vertical="center"/>
    </xf>
    <xf numFmtId="164" fontId="19" fillId="0" borderId="78" xfId="275" applyNumberFormat="1" applyFont="1" applyBorder="1" applyAlignment="1">
      <alignment horizontal="center" vertical="center"/>
    </xf>
    <xf numFmtId="164" fontId="19" fillId="0" borderId="79" xfId="275" applyNumberFormat="1" applyFont="1" applyBorder="1" applyAlignment="1">
      <alignment horizontal="center" vertical="center"/>
    </xf>
    <xf numFmtId="164" fontId="19" fillId="0" borderId="36" xfId="275" applyNumberFormat="1" applyFont="1" applyBorder="1" applyAlignment="1">
      <alignment horizontal="center" vertical="center"/>
    </xf>
    <xf numFmtId="164" fontId="19" fillId="0" borderId="37" xfId="275" applyNumberFormat="1" applyFont="1" applyBorder="1" applyAlignment="1">
      <alignment horizontal="center" vertical="center"/>
    </xf>
    <xf numFmtId="164" fontId="51" fillId="0" borderId="35" xfId="275" applyNumberFormat="1" applyFont="1" applyBorder="1" applyAlignment="1">
      <alignment horizontal="center"/>
    </xf>
  </cellXfs>
  <cellStyles count="396">
    <cellStyle name="=C:\WINNT\SYSTEM32\COMMAND.COM" xfId="312" xr:uid="{00000000-0005-0000-0000-000000000000}"/>
    <cellStyle name="=C:\WINNT\SYSTEM32\COMMAND.COM 2" xfId="313" xr:uid="{00000000-0005-0000-0000-000001000000}"/>
    <cellStyle name="=C:\WINNT\SYSTEM32\COMMAND.COM 3" xfId="314" xr:uid="{00000000-0005-0000-0000-000002000000}"/>
    <cellStyle name="=C:\WINNT\SYSTEM32\COMMAND.COM 3 2" xfId="315" xr:uid="{00000000-0005-0000-0000-000003000000}"/>
    <cellStyle name="=C:\WINNT\SYSTEM32\COMMAND.COM 3_D-1 QPR" xfId="316" xr:uid="{00000000-0005-0000-0000-000004000000}"/>
    <cellStyle name="=C:\WINNT\SYSTEM32\COMMAND.COM 4" xfId="317" xr:uid="{00000000-0005-0000-0000-000005000000}"/>
    <cellStyle name="=C:\WINNT\SYSTEM32\COMMAND.COM 4 2" xfId="318" xr:uid="{00000000-0005-0000-0000-000006000000}"/>
    <cellStyle name="=C:\WINNT\SYSTEM32\COMMAND.COM 5" xfId="319" xr:uid="{00000000-0005-0000-0000-000007000000}"/>
    <cellStyle name="=C:\WINNT\SYSTEM32\COMMAND.COM_Reports" xfId="320" xr:uid="{00000000-0005-0000-0000-000008000000}"/>
    <cellStyle name="20% - Accent1" xfId="292" builtinId="30" customBuiltin="1"/>
    <cellStyle name="20% - Accent1 2" xfId="4" xr:uid="{00000000-0005-0000-0000-00000A000000}"/>
    <cellStyle name="20% - Accent1 2 2" xfId="5" xr:uid="{00000000-0005-0000-0000-00000B000000}"/>
    <cellStyle name="20% - Accent1 2 3" xfId="6" xr:uid="{00000000-0005-0000-0000-00000C000000}"/>
    <cellStyle name="20% - Accent1 2 4" xfId="7" xr:uid="{00000000-0005-0000-0000-00000D000000}"/>
    <cellStyle name="20% - Accent1 3" xfId="8" xr:uid="{00000000-0005-0000-0000-00000E000000}"/>
    <cellStyle name="20% - Accent1 3 2" xfId="9" xr:uid="{00000000-0005-0000-0000-00000F000000}"/>
    <cellStyle name="20% - Accent1 3 3" xfId="342" xr:uid="{00000000-0005-0000-0000-000010000000}"/>
    <cellStyle name="20% - Accent1 4" xfId="10" xr:uid="{00000000-0005-0000-0000-000011000000}"/>
    <cellStyle name="20% - Accent1 5" xfId="11" xr:uid="{00000000-0005-0000-0000-000012000000}"/>
    <cellStyle name="20% - Accent2" xfId="295" builtinId="34" customBuiltin="1"/>
    <cellStyle name="20% - Accent2 2" xfId="12" xr:uid="{00000000-0005-0000-0000-000014000000}"/>
    <cellStyle name="20% - Accent2 2 2" xfId="13" xr:uid="{00000000-0005-0000-0000-000015000000}"/>
    <cellStyle name="20% - Accent2 2 3" xfId="14" xr:uid="{00000000-0005-0000-0000-000016000000}"/>
    <cellStyle name="20% - Accent2 2 4" xfId="15" xr:uid="{00000000-0005-0000-0000-000017000000}"/>
    <cellStyle name="20% - Accent2 3" xfId="16" xr:uid="{00000000-0005-0000-0000-000018000000}"/>
    <cellStyle name="20% - Accent2 3 2" xfId="17" xr:uid="{00000000-0005-0000-0000-000019000000}"/>
    <cellStyle name="20% - Accent2 3 3" xfId="343" xr:uid="{00000000-0005-0000-0000-00001A000000}"/>
    <cellStyle name="20% - Accent2 4" xfId="18" xr:uid="{00000000-0005-0000-0000-00001B000000}"/>
    <cellStyle name="20% - Accent2 5" xfId="19" xr:uid="{00000000-0005-0000-0000-00001C000000}"/>
    <cellStyle name="20% - Accent3" xfId="298" builtinId="38" customBuiltin="1"/>
    <cellStyle name="20% - Accent3 2" xfId="20" xr:uid="{00000000-0005-0000-0000-00001E000000}"/>
    <cellStyle name="20% - Accent3 2 2" xfId="21" xr:uid="{00000000-0005-0000-0000-00001F000000}"/>
    <cellStyle name="20% - Accent3 2 3" xfId="22" xr:uid="{00000000-0005-0000-0000-000020000000}"/>
    <cellStyle name="20% - Accent3 2 4" xfId="23" xr:uid="{00000000-0005-0000-0000-000021000000}"/>
    <cellStyle name="20% - Accent3 3" xfId="24" xr:uid="{00000000-0005-0000-0000-000022000000}"/>
    <cellStyle name="20% - Accent3 3 2" xfId="25" xr:uid="{00000000-0005-0000-0000-000023000000}"/>
    <cellStyle name="20% - Accent3 3 3" xfId="344" xr:uid="{00000000-0005-0000-0000-000024000000}"/>
    <cellStyle name="20% - Accent3 4" xfId="26" xr:uid="{00000000-0005-0000-0000-000025000000}"/>
    <cellStyle name="20% - Accent3 5" xfId="27" xr:uid="{00000000-0005-0000-0000-000026000000}"/>
    <cellStyle name="20% - Accent4" xfId="301" builtinId="42" customBuiltin="1"/>
    <cellStyle name="20% - Accent4 2" xfId="28" xr:uid="{00000000-0005-0000-0000-000028000000}"/>
    <cellStyle name="20% - Accent4 2 2" xfId="29" xr:uid="{00000000-0005-0000-0000-000029000000}"/>
    <cellStyle name="20% - Accent4 2 3" xfId="30" xr:uid="{00000000-0005-0000-0000-00002A000000}"/>
    <cellStyle name="20% - Accent4 2 4" xfId="31" xr:uid="{00000000-0005-0000-0000-00002B000000}"/>
    <cellStyle name="20% - Accent4 3" xfId="32" xr:uid="{00000000-0005-0000-0000-00002C000000}"/>
    <cellStyle name="20% - Accent4 3 2" xfId="33" xr:uid="{00000000-0005-0000-0000-00002D000000}"/>
    <cellStyle name="20% - Accent4 3 3" xfId="345" xr:uid="{00000000-0005-0000-0000-00002E000000}"/>
    <cellStyle name="20% - Accent4 4" xfId="34" xr:uid="{00000000-0005-0000-0000-00002F000000}"/>
    <cellStyle name="20% - Accent4 5" xfId="35" xr:uid="{00000000-0005-0000-0000-000030000000}"/>
    <cellStyle name="20% - Accent5" xfId="304" builtinId="46" customBuiltin="1"/>
    <cellStyle name="20% - Accent5 2" xfId="36" xr:uid="{00000000-0005-0000-0000-000032000000}"/>
    <cellStyle name="20% - Accent5 2 2" xfId="37" xr:uid="{00000000-0005-0000-0000-000033000000}"/>
    <cellStyle name="20% - Accent5 2 3" xfId="38" xr:uid="{00000000-0005-0000-0000-000034000000}"/>
    <cellStyle name="20% - Accent5 3" xfId="39" xr:uid="{00000000-0005-0000-0000-000035000000}"/>
    <cellStyle name="20% - Accent5 3 2" xfId="40" xr:uid="{00000000-0005-0000-0000-000036000000}"/>
    <cellStyle name="20% - Accent5 3 3" xfId="346" xr:uid="{00000000-0005-0000-0000-000037000000}"/>
    <cellStyle name="20% - Accent5 4" xfId="41" xr:uid="{00000000-0005-0000-0000-000038000000}"/>
    <cellStyle name="20% - Accent5 5" xfId="42" xr:uid="{00000000-0005-0000-0000-000039000000}"/>
    <cellStyle name="20% - Accent6" xfId="307" builtinId="50" customBuiltin="1"/>
    <cellStyle name="20% - Accent6 2" xfId="43" xr:uid="{00000000-0005-0000-0000-00003B000000}"/>
    <cellStyle name="20% - Accent6 2 2" xfId="44" xr:uid="{00000000-0005-0000-0000-00003C000000}"/>
    <cellStyle name="20% - Accent6 2 3" xfId="45" xr:uid="{00000000-0005-0000-0000-00003D000000}"/>
    <cellStyle name="20% - Accent6 3" xfId="46" xr:uid="{00000000-0005-0000-0000-00003E000000}"/>
    <cellStyle name="20% - Accent6 3 2" xfId="47" xr:uid="{00000000-0005-0000-0000-00003F000000}"/>
    <cellStyle name="20% - Accent6 3 3" xfId="347" xr:uid="{00000000-0005-0000-0000-000040000000}"/>
    <cellStyle name="20% - Accent6 4" xfId="48" xr:uid="{00000000-0005-0000-0000-000041000000}"/>
    <cellStyle name="20% - Accent6 5" xfId="49" xr:uid="{00000000-0005-0000-0000-000042000000}"/>
    <cellStyle name="40% - Accent1" xfId="293" builtinId="31" customBuiltin="1"/>
    <cellStyle name="40% - Accent1 2" xfId="50" xr:uid="{00000000-0005-0000-0000-000044000000}"/>
    <cellStyle name="40% - Accent1 2 2" xfId="51" xr:uid="{00000000-0005-0000-0000-000045000000}"/>
    <cellStyle name="40% - Accent1 2 3" xfId="52" xr:uid="{00000000-0005-0000-0000-000046000000}"/>
    <cellStyle name="40% - Accent1 2 4" xfId="53" xr:uid="{00000000-0005-0000-0000-000047000000}"/>
    <cellStyle name="40% - Accent1 3" xfId="54" xr:uid="{00000000-0005-0000-0000-000048000000}"/>
    <cellStyle name="40% - Accent1 3 2" xfId="55" xr:uid="{00000000-0005-0000-0000-000049000000}"/>
    <cellStyle name="40% - Accent1 3 3" xfId="348" xr:uid="{00000000-0005-0000-0000-00004A000000}"/>
    <cellStyle name="40% - Accent1 4" xfId="56" xr:uid="{00000000-0005-0000-0000-00004B000000}"/>
    <cellStyle name="40% - Accent1 5" xfId="57" xr:uid="{00000000-0005-0000-0000-00004C000000}"/>
    <cellStyle name="40% - Accent2" xfId="296" builtinId="35" customBuiltin="1"/>
    <cellStyle name="40% - Accent2 2" xfId="58" xr:uid="{00000000-0005-0000-0000-00004E000000}"/>
    <cellStyle name="40% - Accent2 2 2" xfId="59" xr:uid="{00000000-0005-0000-0000-00004F000000}"/>
    <cellStyle name="40% - Accent2 2 3" xfId="60" xr:uid="{00000000-0005-0000-0000-000050000000}"/>
    <cellStyle name="40% - Accent2 3" xfId="61" xr:uid="{00000000-0005-0000-0000-000051000000}"/>
    <cellStyle name="40% - Accent2 3 2" xfId="62" xr:uid="{00000000-0005-0000-0000-000052000000}"/>
    <cellStyle name="40% - Accent2 3 3" xfId="349" xr:uid="{00000000-0005-0000-0000-000053000000}"/>
    <cellStyle name="40% - Accent2 4" xfId="63" xr:uid="{00000000-0005-0000-0000-000054000000}"/>
    <cellStyle name="40% - Accent2 5" xfId="64" xr:uid="{00000000-0005-0000-0000-000055000000}"/>
    <cellStyle name="40% - Accent3" xfId="299" builtinId="39" customBuiltin="1"/>
    <cellStyle name="40% - Accent3 2" xfId="65" xr:uid="{00000000-0005-0000-0000-000057000000}"/>
    <cellStyle name="40% - Accent3 2 2" xfId="66" xr:uid="{00000000-0005-0000-0000-000058000000}"/>
    <cellStyle name="40% - Accent3 2 3" xfId="67" xr:uid="{00000000-0005-0000-0000-000059000000}"/>
    <cellStyle name="40% - Accent3 2 4" xfId="68" xr:uid="{00000000-0005-0000-0000-00005A000000}"/>
    <cellStyle name="40% - Accent3 3" xfId="69" xr:uid="{00000000-0005-0000-0000-00005B000000}"/>
    <cellStyle name="40% - Accent3 3 2" xfId="70" xr:uid="{00000000-0005-0000-0000-00005C000000}"/>
    <cellStyle name="40% - Accent3 3 3" xfId="350" xr:uid="{00000000-0005-0000-0000-00005D000000}"/>
    <cellStyle name="40% - Accent3 4" xfId="71" xr:uid="{00000000-0005-0000-0000-00005E000000}"/>
    <cellStyle name="40% - Accent3 5" xfId="72" xr:uid="{00000000-0005-0000-0000-00005F000000}"/>
    <cellStyle name="40% - Accent4" xfId="302" builtinId="43" customBuiltin="1"/>
    <cellStyle name="40% - Accent4 2" xfId="73" xr:uid="{00000000-0005-0000-0000-000061000000}"/>
    <cellStyle name="40% - Accent4 2 2" xfId="74" xr:uid="{00000000-0005-0000-0000-000062000000}"/>
    <cellStyle name="40% - Accent4 2 3" xfId="75" xr:uid="{00000000-0005-0000-0000-000063000000}"/>
    <cellStyle name="40% - Accent4 2 4" xfId="76" xr:uid="{00000000-0005-0000-0000-000064000000}"/>
    <cellStyle name="40% - Accent4 3" xfId="77" xr:uid="{00000000-0005-0000-0000-000065000000}"/>
    <cellStyle name="40% - Accent4 3 2" xfId="78" xr:uid="{00000000-0005-0000-0000-000066000000}"/>
    <cellStyle name="40% - Accent4 3 3" xfId="351" xr:uid="{00000000-0005-0000-0000-000067000000}"/>
    <cellStyle name="40% - Accent4 4" xfId="79" xr:uid="{00000000-0005-0000-0000-000068000000}"/>
    <cellStyle name="40% - Accent4 5" xfId="80" xr:uid="{00000000-0005-0000-0000-000069000000}"/>
    <cellStyle name="40% - Accent5" xfId="305" builtinId="47" customBuiltin="1"/>
    <cellStyle name="40% - Accent5 2" xfId="81" xr:uid="{00000000-0005-0000-0000-00006B000000}"/>
    <cellStyle name="40% - Accent5 2 2" xfId="82" xr:uid="{00000000-0005-0000-0000-00006C000000}"/>
    <cellStyle name="40% - Accent5 2 3" xfId="83" xr:uid="{00000000-0005-0000-0000-00006D000000}"/>
    <cellStyle name="40% - Accent5 3" xfId="84" xr:uid="{00000000-0005-0000-0000-00006E000000}"/>
    <cellStyle name="40% - Accent5 3 2" xfId="85" xr:uid="{00000000-0005-0000-0000-00006F000000}"/>
    <cellStyle name="40% - Accent5 3 3" xfId="352" xr:uid="{00000000-0005-0000-0000-000070000000}"/>
    <cellStyle name="40% - Accent5 4" xfId="86" xr:uid="{00000000-0005-0000-0000-000071000000}"/>
    <cellStyle name="40% - Accent5 5" xfId="87" xr:uid="{00000000-0005-0000-0000-000072000000}"/>
    <cellStyle name="40% - Accent6" xfId="308" builtinId="51" customBuiltin="1"/>
    <cellStyle name="40% - Accent6 2" xfId="88" xr:uid="{00000000-0005-0000-0000-000074000000}"/>
    <cellStyle name="40% - Accent6 2 2" xfId="89" xr:uid="{00000000-0005-0000-0000-000075000000}"/>
    <cellStyle name="40% - Accent6 2 3" xfId="90" xr:uid="{00000000-0005-0000-0000-000076000000}"/>
    <cellStyle name="40% - Accent6 2 4" xfId="91" xr:uid="{00000000-0005-0000-0000-000077000000}"/>
    <cellStyle name="40% - Accent6 3" xfId="92" xr:uid="{00000000-0005-0000-0000-000078000000}"/>
    <cellStyle name="40% - Accent6 3 2" xfId="93" xr:uid="{00000000-0005-0000-0000-000079000000}"/>
    <cellStyle name="40% - Accent6 3 3" xfId="353" xr:uid="{00000000-0005-0000-0000-00007A000000}"/>
    <cellStyle name="40% - Accent6 4" xfId="94" xr:uid="{00000000-0005-0000-0000-00007B000000}"/>
    <cellStyle name="40% - Accent6 5" xfId="95" xr:uid="{00000000-0005-0000-0000-00007C000000}"/>
    <cellStyle name="60% - Accent1 2" xfId="96" xr:uid="{00000000-0005-0000-0000-00007D000000}"/>
    <cellStyle name="60% - Accent1 2 2" xfId="97" xr:uid="{00000000-0005-0000-0000-00007E000000}"/>
    <cellStyle name="60% - Accent1 2 3" xfId="98" xr:uid="{00000000-0005-0000-0000-00007F000000}"/>
    <cellStyle name="60% - Accent1 3" xfId="99" xr:uid="{00000000-0005-0000-0000-000080000000}"/>
    <cellStyle name="60% - Accent1 3 2" xfId="354" xr:uid="{00000000-0005-0000-0000-000081000000}"/>
    <cellStyle name="60% - Accent1 4" xfId="100" xr:uid="{00000000-0005-0000-0000-000082000000}"/>
    <cellStyle name="60% - Accent2 2" xfId="101" xr:uid="{00000000-0005-0000-0000-000083000000}"/>
    <cellStyle name="60% - Accent2 2 2" xfId="102" xr:uid="{00000000-0005-0000-0000-000084000000}"/>
    <cellStyle name="60% - Accent2 3" xfId="103" xr:uid="{00000000-0005-0000-0000-000085000000}"/>
    <cellStyle name="60% - Accent2 3 2" xfId="355" xr:uid="{00000000-0005-0000-0000-000086000000}"/>
    <cellStyle name="60% - Accent2 4" xfId="104" xr:uid="{00000000-0005-0000-0000-000087000000}"/>
    <cellStyle name="60% - Accent3 2" xfId="105" xr:uid="{00000000-0005-0000-0000-000088000000}"/>
    <cellStyle name="60% - Accent3 2 2" xfId="106" xr:uid="{00000000-0005-0000-0000-000089000000}"/>
    <cellStyle name="60% - Accent3 2 3" xfId="107" xr:uid="{00000000-0005-0000-0000-00008A000000}"/>
    <cellStyle name="60% - Accent3 3" xfId="108" xr:uid="{00000000-0005-0000-0000-00008B000000}"/>
    <cellStyle name="60% - Accent3 3 2" xfId="356" xr:uid="{00000000-0005-0000-0000-00008C000000}"/>
    <cellStyle name="60% - Accent3 4" xfId="109" xr:uid="{00000000-0005-0000-0000-00008D000000}"/>
    <cellStyle name="60% - Accent4 2" xfId="110" xr:uid="{00000000-0005-0000-0000-00008E000000}"/>
    <cellStyle name="60% - Accent4 2 2" xfId="111" xr:uid="{00000000-0005-0000-0000-00008F000000}"/>
    <cellStyle name="60% - Accent4 2 3" xfId="112" xr:uid="{00000000-0005-0000-0000-000090000000}"/>
    <cellStyle name="60% - Accent4 3" xfId="113" xr:uid="{00000000-0005-0000-0000-000091000000}"/>
    <cellStyle name="60% - Accent4 3 2" xfId="357" xr:uid="{00000000-0005-0000-0000-000092000000}"/>
    <cellStyle name="60% - Accent4 4" xfId="114" xr:uid="{00000000-0005-0000-0000-000093000000}"/>
    <cellStyle name="60% - Accent5 2" xfId="115" xr:uid="{00000000-0005-0000-0000-000094000000}"/>
    <cellStyle name="60% - Accent5 2 2" xfId="116" xr:uid="{00000000-0005-0000-0000-000095000000}"/>
    <cellStyle name="60% - Accent5 3" xfId="117" xr:uid="{00000000-0005-0000-0000-000096000000}"/>
    <cellStyle name="60% - Accent5 3 2" xfId="358" xr:uid="{00000000-0005-0000-0000-000097000000}"/>
    <cellStyle name="60% - Accent5 4" xfId="118" xr:uid="{00000000-0005-0000-0000-000098000000}"/>
    <cellStyle name="60% - Accent6 2" xfId="119" xr:uid="{00000000-0005-0000-0000-000099000000}"/>
    <cellStyle name="60% - Accent6 2 2" xfId="120" xr:uid="{00000000-0005-0000-0000-00009A000000}"/>
    <cellStyle name="60% - Accent6 2 3" xfId="121" xr:uid="{00000000-0005-0000-0000-00009B000000}"/>
    <cellStyle name="60% - Accent6 3" xfId="122" xr:uid="{00000000-0005-0000-0000-00009C000000}"/>
    <cellStyle name="60% - Accent6 3 2" xfId="359" xr:uid="{00000000-0005-0000-0000-00009D000000}"/>
    <cellStyle name="60% - Accent6 4" xfId="123" xr:uid="{00000000-0005-0000-0000-00009E000000}"/>
    <cellStyle name="Accent1" xfId="291" builtinId="29" customBuiltin="1"/>
    <cellStyle name="Accent1 2" xfId="124" xr:uid="{00000000-0005-0000-0000-0000A0000000}"/>
    <cellStyle name="Accent1 2 2" xfId="125" xr:uid="{00000000-0005-0000-0000-0000A1000000}"/>
    <cellStyle name="Accent1 2 3" xfId="126" xr:uid="{00000000-0005-0000-0000-0000A2000000}"/>
    <cellStyle name="Accent1 3" xfId="127" xr:uid="{00000000-0005-0000-0000-0000A3000000}"/>
    <cellStyle name="Accent1 3 2" xfId="360" xr:uid="{00000000-0005-0000-0000-0000A4000000}"/>
    <cellStyle name="Accent1 4" xfId="128" xr:uid="{00000000-0005-0000-0000-0000A5000000}"/>
    <cellStyle name="Accent2" xfId="294" builtinId="33" customBuiltin="1"/>
    <cellStyle name="Accent2 2" xfId="129" xr:uid="{00000000-0005-0000-0000-0000A7000000}"/>
    <cellStyle name="Accent2 2 2" xfId="130" xr:uid="{00000000-0005-0000-0000-0000A8000000}"/>
    <cellStyle name="Accent2 3" xfId="131" xr:uid="{00000000-0005-0000-0000-0000A9000000}"/>
    <cellStyle name="Accent2 3 2" xfId="361" xr:uid="{00000000-0005-0000-0000-0000AA000000}"/>
    <cellStyle name="Accent2 4" xfId="132" xr:uid="{00000000-0005-0000-0000-0000AB000000}"/>
    <cellStyle name="Accent3" xfId="297" builtinId="37" customBuiltin="1"/>
    <cellStyle name="Accent3 2" xfId="133" xr:uid="{00000000-0005-0000-0000-0000AD000000}"/>
    <cellStyle name="Accent3 2 2" xfId="134" xr:uid="{00000000-0005-0000-0000-0000AE000000}"/>
    <cellStyle name="Accent3 3" xfId="135" xr:uid="{00000000-0005-0000-0000-0000AF000000}"/>
    <cellStyle name="Accent3 3 2" xfId="362" xr:uid="{00000000-0005-0000-0000-0000B0000000}"/>
    <cellStyle name="Accent3 4" xfId="136" xr:uid="{00000000-0005-0000-0000-0000B1000000}"/>
    <cellStyle name="Accent4" xfId="300" builtinId="41" customBuiltin="1"/>
    <cellStyle name="Accent4 2" xfId="137" xr:uid="{00000000-0005-0000-0000-0000B3000000}"/>
    <cellStyle name="Accent4 2 2" xfId="138" xr:uid="{00000000-0005-0000-0000-0000B4000000}"/>
    <cellStyle name="Accent4 2 3" xfId="139" xr:uid="{00000000-0005-0000-0000-0000B5000000}"/>
    <cellStyle name="Accent4 3" xfId="140" xr:uid="{00000000-0005-0000-0000-0000B6000000}"/>
    <cellStyle name="Accent4 3 2" xfId="363" xr:uid="{00000000-0005-0000-0000-0000B7000000}"/>
    <cellStyle name="Accent4 4" xfId="141" xr:uid="{00000000-0005-0000-0000-0000B8000000}"/>
    <cellStyle name="Accent5" xfId="303" builtinId="45" customBuiltin="1"/>
    <cellStyle name="Accent5 2" xfId="142" xr:uid="{00000000-0005-0000-0000-0000BA000000}"/>
    <cellStyle name="Accent5 2 2" xfId="143" xr:uid="{00000000-0005-0000-0000-0000BB000000}"/>
    <cellStyle name="Accent5 3" xfId="144" xr:uid="{00000000-0005-0000-0000-0000BC000000}"/>
    <cellStyle name="Accent5 3 2" xfId="364" xr:uid="{00000000-0005-0000-0000-0000BD000000}"/>
    <cellStyle name="Accent5 4" xfId="145" xr:uid="{00000000-0005-0000-0000-0000BE000000}"/>
    <cellStyle name="Accent6" xfId="306" builtinId="49" customBuiltin="1"/>
    <cellStyle name="Accent6 2" xfId="146" xr:uid="{00000000-0005-0000-0000-0000C0000000}"/>
    <cellStyle name="Accent6 2 2" xfId="147" xr:uid="{00000000-0005-0000-0000-0000C1000000}"/>
    <cellStyle name="Accent6 3" xfId="148" xr:uid="{00000000-0005-0000-0000-0000C2000000}"/>
    <cellStyle name="Accent6 3 2" xfId="365" xr:uid="{00000000-0005-0000-0000-0000C3000000}"/>
    <cellStyle name="Accent6 4" xfId="149" xr:uid="{00000000-0005-0000-0000-0000C4000000}"/>
    <cellStyle name="Bad" xfId="281" builtinId="27" customBuiltin="1"/>
    <cellStyle name="Bad 2" xfId="150" xr:uid="{00000000-0005-0000-0000-0000C6000000}"/>
    <cellStyle name="Bad 2 2" xfId="151" xr:uid="{00000000-0005-0000-0000-0000C7000000}"/>
    <cellStyle name="Bad 3" xfId="152" xr:uid="{00000000-0005-0000-0000-0000C8000000}"/>
    <cellStyle name="Bad 3 2" xfId="366" xr:uid="{00000000-0005-0000-0000-0000C9000000}"/>
    <cellStyle name="Bad 4" xfId="153" xr:uid="{00000000-0005-0000-0000-0000CA000000}"/>
    <cellStyle name="Calculation" xfId="284" builtinId="22" customBuiltin="1"/>
    <cellStyle name="Calculation 2" xfId="154" xr:uid="{00000000-0005-0000-0000-0000CC000000}"/>
    <cellStyle name="Calculation 2 2" xfId="155" xr:uid="{00000000-0005-0000-0000-0000CD000000}"/>
    <cellStyle name="Calculation 2 3" xfId="156" xr:uid="{00000000-0005-0000-0000-0000CE000000}"/>
    <cellStyle name="Calculation 2 4" xfId="368" xr:uid="{00000000-0005-0000-0000-0000CF000000}"/>
    <cellStyle name="Calculation 3" xfId="157" xr:uid="{00000000-0005-0000-0000-0000D0000000}"/>
    <cellStyle name="Calculation 3 2" xfId="367" xr:uid="{00000000-0005-0000-0000-0000D1000000}"/>
    <cellStyle name="Calculation 4" xfId="158" xr:uid="{00000000-0005-0000-0000-0000D2000000}"/>
    <cellStyle name="Check Cell" xfId="286" builtinId="23" customBuiltin="1"/>
    <cellStyle name="Check Cell 2" xfId="159" xr:uid="{00000000-0005-0000-0000-0000D4000000}"/>
    <cellStyle name="Check Cell 2 2" xfId="160" xr:uid="{00000000-0005-0000-0000-0000D5000000}"/>
    <cellStyle name="Check Cell 3" xfId="161" xr:uid="{00000000-0005-0000-0000-0000D6000000}"/>
    <cellStyle name="Check Cell 3 2" xfId="369" xr:uid="{00000000-0005-0000-0000-0000D7000000}"/>
    <cellStyle name="Check Cell 4" xfId="162" xr:uid="{00000000-0005-0000-0000-0000D8000000}"/>
    <cellStyle name="Comma 2" xfId="163" xr:uid="{00000000-0005-0000-0000-0000D9000000}"/>
    <cellStyle name="Comma 2 2" xfId="164" xr:uid="{00000000-0005-0000-0000-0000DA000000}"/>
    <cellStyle name="Comma 3" xfId="165" xr:uid="{00000000-0005-0000-0000-0000DB000000}"/>
    <cellStyle name="Comma 3 2" xfId="166" xr:uid="{00000000-0005-0000-0000-0000DC000000}"/>
    <cellStyle name="Explanatory Text" xfId="289" builtinId="53" customBuiltin="1"/>
    <cellStyle name="Explanatory Text 2" xfId="167" xr:uid="{00000000-0005-0000-0000-0000DE000000}"/>
    <cellStyle name="Explanatory Text 2 2" xfId="168" xr:uid="{00000000-0005-0000-0000-0000DF000000}"/>
    <cellStyle name="Explanatory Text 3" xfId="169" xr:uid="{00000000-0005-0000-0000-0000E0000000}"/>
    <cellStyle name="Explanatory Text 3 2" xfId="370" xr:uid="{00000000-0005-0000-0000-0000E1000000}"/>
    <cellStyle name="Explanatory Text 4" xfId="170" xr:uid="{00000000-0005-0000-0000-0000E2000000}"/>
    <cellStyle name="Good" xfId="280" builtinId="26" customBuiltin="1"/>
    <cellStyle name="Good 2" xfId="171" xr:uid="{00000000-0005-0000-0000-0000E4000000}"/>
    <cellStyle name="Good 2 2" xfId="172" xr:uid="{00000000-0005-0000-0000-0000E5000000}"/>
    <cellStyle name="Good 3" xfId="173" xr:uid="{00000000-0005-0000-0000-0000E6000000}"/>
    <cellStyle name="Good 3 2" xfId="371" xr:uid="{00000000-0005-0000-0000-0000E7000000}"/>
    <cellStyle name="Good 4" xfId="174" xr:uid="{00000000-0005-0000-0000-0000E8000000}"/>
    <cellStyle name="Heading 1" xfId="276" builtinId="16" customBuiltin="1"/>
    <cellStyle name="Heading 1 2" xfId="175" xr:uid="{00000000-0005-0000-0000-0000EA000000}"/>
    <cellStyle name="Heading 1 2 2" xfId="176" xr:uid="{00000000-0005-0000-0000-0000EB000000}"/>
    <cellStyle name="Heading 1 2 3" xfId="177" xr:uid="{00000000-0005-0000-0000-0000EC000000}"/>
    <cellStyle name="Heading 1 3" xfId="178" xr:uid="{00000000-0005-0000-0000-0000ED000000}"/>
    <cellStyle name="Heading 1 3 2" xfId="372" xr:uid="{00000000-0005-0000-0000-0000EE000000}"/>
    <cellStyle name="Heading 1 4" xfId="179" xr:uid="{00000000-0005-0000-0000-0000EF000000}"/>
    <cellStyle name="Heading 2" xfId="277" builtinId="17" customBuiltin="1"/>
    <cellStyle name="Heading 2 2" xfId="180" xr:uid="{00000000-0005-0000-0000-0000F1000000}"/>
    <cellStyle name="Heading 2 2 2" xfId="181" xr:uid="{00000000-0005-0000-0000-0000F2000000}"/>
    <cellStyle name="Heading 2 2 3" xfId="182" xr:uid="{00000000-0005-0000-0000-0000F3000000}"/>
    <cellStyle name="Heading 2 3" xfId="183" xr:uid="{00000000-0005-0000-0000-0000F4000000}"/>
    <cellStyle name="Heading 2 3 2" xfId="373" xr:uid="{00000000-0005-0000-0000-0000F5000000}"/>
    <cellStyle name="Heading 2 4" xfId="184" xr:uid="{00000000-0005-0000-0000-0000F6000000}"/>
    <cellStyle name="Heading 3" xfId="278" builtinId="18" customBuiltin="1"/>
    <cellStyle name="Heading 3 2" xfId="185" xr:uid="{00000000-0005-0000-0000-0000F8000000}"/>
    <cellStyle name="Heading 3 2 2" xfId="186" xr:uid="{00000000-0005-0000-0000-0000F9000000}"/>
    <cellStyle name="Heading 3 2 3" xfId="187" xr:uid="{00000000-0005-0000-0000-0000FA000000}"/>
    <cellStyle name="Heading 3 3" xfId="188" xr:uid="{00000000-0005-0000-0000-0000FB000000}"/>
    <cellStyle name="Heading 3 3 2" xfId="374" xr:uid="{00000000-0005-0000-0000-0000FC000000}"/>
    <cellStyle name="Heading 3 4" xfId="189" xr:uid="{00000000-0005-0000-0000-0000FD000000}"/>
    <cellStyle name="Heading 4" xfId="279" builtinId="19" customBuiltin="1"/>
    <cellStyle name="Heading 4 2" xfId="190" xr:uid="{00000000-0005-0000-0000-0000FF000000}"/>
    <cellStyle name="Heading 4 2 2" xfId="191" xr:uid="{00000000-0005-0000-0000-000000010000}"/>
    <cellStyle name="Heading 4 2 3" xfId="192" xr:uid="{00000000-0005-0000-0000-000001010000}"/>
    <cellStyle name="Heading 4 3" xfId="193" xr:uid="{00000000-0005-0000-0000-000002010000}"/>
    <cellStyle name="Heading 4 3 2" xfId="375" xr:uid="{00000000-0005-0000-0000-000003010000}"/>
    <cellStyle name="Heading 4 4" xfId="194" xr:uid="{00000000-0005-0000-0000-000004010000}"/>
    <cellStyle name="Hyperlink" xfId="2" builtinId="8"/>
    <cellStyle name="Hyperlink 2" xfId="376" xr:uid="{00000000-0005-0000-0000-000006010000}"/>
    <cellStyle name="Hyperlink 3" xfId="310" xr:uid="{00000000-0005-0000-0000-000007010000}"/>
    <cellStyle name="Hyperlink 4" xfId="393" xr:uid="{00000000-0005-0000-0000-000008010000}"/>
    <cellStyle name="Input" xfId="282" builtinId="20" customBuiltin="1"/>
    <cellStyle name="Input 2" xfId="195" xr:uid="{00000000-0005-0000-0000-00000A010000}"/>
    <cellStyle name="Input 2 2" xfId="196" xr:uid="{00000000-0005-0000-0000-00000B010000}"/>
    <cellStyle name="Input 2 3" xfId="378" xr:uid="{00000000-0005-0000-0000-00000C010000}"/>
    <cellStyle name="Input 3" xfId="197" xr:uid="{00000000-0005-0000-0000-00000D010000}"/>
    <cellStyle name="Input 3 2" xfId="377" xr:uid="{00000000-0005-0000-0000-00000E010000}"/>
    <cellStyle name="Input 4" xfId="198" xr:uid="{00000000-0005-0000-0000-00000F010000}"/>
    <cellStyle name="Linked Cell" xfId="285" builtinId="24" customBuiltin="1"/>
    <cellStyle name="Linked Cell 2" xfId="199" xr:uid="{00000000-0005-0000-0000-000011010000}"/>
    <cellStyle name="Linked Cell 2 2" xfId="200" xr:uid="{00000000-0005-0000-0000-000012010000}"/>
    <cellStyle name="Linked Cell 3" xfId="201" xr:uid="{00000000-0005-0000-0000-000013010000}"/>
    <cellStyle name="Linked Cell 3 2" xfId="379" xr:uid="{00000000-0005-0000-0000-000014010000}"/>
    <cellStyle name="Linked Cell 4" xfId="202" xr:uid="{00000000-0005-0000-0000-000015010000}"/>
    <cellStyle name="Neutral 2" xfId="203" xr:uid="{00000000-0005-0000-0000-000016010000}"/>
    <cellStyle name="Neutral 2 2" xfId="204" xr:uid="{00000000-0005-0000-0000-000017010000}"/>
    <cellStyle name="Neutral 3" xfId="205" xr:uid="{00000000-0005-0000-0000-000018010000}"/>
    <cellStyle name="Neutral 3 2" xfId="380" xr:uid="{00000000-0005-0000-0000-000019010000}"/>
    <cellStyle name="Neutral 4" xfId="206" xr:uid="{00000000-0005-0000-0000-00001A010000}"/>
    <cellStyle name="Normal" xfId="0" builtinId="0"/>
    <cellStyle name="Normal 10" xfId="330" xr:uid="{00000000-0005-0000-0000-00001C010000}"/>
    <cellStyle name="Normal 10 2" xfId="275" xr:uid="{00000000-0005-0000-0000-00001D010000}"/>
    <cellStyle name="Normal 11" xfId="329" xr:uid="{00000000-0005-0000-0000-00001E010000}"/>
    <cellStyle name="Normal 12" xfId="331" xr:uid="{00000000-0005-0000-0000-00001F010000}"/>
    <cellStyle name="Normal 13" xfId="332" xr:uid="{00000000-0005-0000-0000-000020010000}"/>
    <cellStyle name="Normal 14" xfId="333" xr:uid="{00000000-0005-0000-0000-000021010000}"/>
    <cellStyle name="Normal 15" xfId="334" xr:uid="{00000000-0005-0000-0000-000022010000}"/>
    <cellStyle name="Normal 16" xfId="335" xr:uid="{00000000-0005-0000-0000-000023010000}"/>
    <cellStyle name="Normal 17" xfId="336" xr:uid="{00000000-0005-0000-0000-000024010000}"/>
    <cellStyle name="Normal 18" xfId="337" xr:uid="{00000000-0005-0000-0000-000025010000}"/>
    <cellStyle name="Normal 19" xfId="338" xr:uid="{00000000-0005-0000-0000-000026010000}"/>
    <cellStyle name="Normal 2" xfId="1" xr:uid="{00000000-0005-0000-0000-000027010000}"/>
    <cellStyle name="Normal 2 2" xfId="207" xr:uid="{00000000-0005-0000-0000-000028010000}"/>
    <cellStyle name="Normal 2 2 10" xfId="311" xr:uid="{00000000-0005-0000-0000-000029010000}"/>
    <cellStyle name="Normal 2 2 2" xfId="208" xr:uid="{00000000-0005-0000-0000-00002A010000}"/>
    <cellStyle name="Normal 2 2 3" xfId="381" xr:uid="{00000000-0005-0000-0000-00002B010000}"/>
    <cellStyle name="Normal 2 3" xfId="209" xr:uid="{00000000-0005-0000-0000-00002C010000}"/>
    <cellStyle name="Normal 2 3 2" xfId="210" xr:uid="{00000000-0005-0000-0000-00002D010000}"/>
    <cellStyle name="Normal 2 4" xfId="211" xr:uid="{00000000-0005-0000-0000-00002E010000}"/>
    <cellStyle name="Normal 2 4 2" xfId="212" xr:uid="{00000000-0005-0000-0000-00002F010000}"/>
    <cellStyle name="Normal 2 5" xfId="213" xr:uid="{00000000-0005-0000-0000-000030010000}"/>
    <cellStyle name="Normal 2 6" xfId="214" xr:uid="{00000000-0005-0000-0000-000031010000}"/>
    <cellStyle name="Normal 2 7" xfId="322" xr:uid="{00000000-0005-0000-0000-000032010000}"/>
    <cellStyle name="Normal 20" xfId="339" xr:uid="{00000000-0005-0000-0000-000033010000}"/>
    <cellStyle name="Normal 21" xfId="340" xr:uid="{00000000-0005-0000-0000-000034010000}"/>
    <cellStyle name="Normal 22" xfId="341" xr:uid="{00000000-0005-0000-0000-000035010000}"/>
    <cellStyle name="Normal 23" xfId="394" xr:uid="{00000000-0005-0000-0000-000036010000}"/>
    <cellStyle name="Normal 3" xfId="215" xr:uid="{00000000-0005-0000-0000-000037010000}"/>
    <cellStyle name="Normal 3 2" xfId="216" xr:uid="{00000000-0005-0000-0000-000038010000}"/>
    <cellStyle name="Normal 3 2 2" xfId="217" xr:uid="{00000000-0005-0000-0000-000039010000}"/>
    <cellStyle name="Normal 3 2 3" xfId="382" xr:uid="{00000000-0005-0000-0000-00003A010000}"/>
    <cellStyle name="Normal 3 3" xfId="218" xr:uid="{00000000-0005-0000-0000-00003B010000}"/>
    <cellStyle name="Normal 3 3 2" xfId="219" xr:uid="{00000000-0005-0000-0000-00003C010000}"/>
    <cellStyle name="Normal 3 4" xfId="220" xr:uid="{00000000-0005-0000-0000-00003D010000}"/>
    <cellStyle name="Normal 3 4 2" xfId="221" xr:uid="{00000000-0005-0000-0000-00003E010000}"/>
    <cellStyle name="Normal 3 5" xfId="222" xr:uid="{00000000-0005-0000-0000-00003F010000}"/>
    <cellStyle name="Normal 4" xfId="223" xr:uid="{00000000-0005-0000-0000-000040010000}"/>
    <cellStyle name="Normal 4 2" xfId="224" xr:uid="{00000000-0005-0000-0000-000041010000}"/>
    <cellStyle name="Normal 4 3" xfId="225" xr:uid="{00000000-0005-0000-0000-000042010000}"/>
    <cellStyle name="Normal 4 3 2" xfId="321" xr:uid="{00000000-0005-0000-0000-000043010000}"/>
    <cellStyle name="Normal 4 4" xfId="323" xr:uid="{00000000-0005-0000-0000-000044010000}"/>
    <cellStyle name="Normal 5" xfId="226" xr:uid="{00000000-0005-0000-0000-000045010000}"/>
    <cellStyle name="Normal 5 2" xfId="227" xr:uid="{00000000-0005-0000-0000-000046010000}"/>
    <cellStyle name="Normal 5 3" xfId="324" xr:uid="{00000000-0005-0000-0000-000047010000}"/>
    <cellStyle name="Normal 6" xfId="228" xr:uid="{00000000-0005-0000-0000-000048010000}"/>
    <cellStyle name="Normal 6 2" xfId="229" xr:uid="{00000000-0005-0000-0000-000049010000}"/>
    <cellStyle name="Normal 6 2 2" xfId="230" xr:uid="{00000000-0005-0000-0000-00004A010000}"/>
    <cellStyle name="Normal 6 3" xfId="231" xr:uid="{00000000-0005-0000-0000-00004B010000}"/>
    <cellStyle name="Normal 6 3 2" xfId="232" xr:uid="{00000000-0005-0000-0000-00004C010000}"/>
    <cellStyle name="Normal 6 4" xfId="233" xr:uid="{00000000-0005-0000-0000-00004D010000}"/>
    <cellStyle name="Normal 6 5" xfId="325" xr:uid="{00000000-0005-0000-0000-00004E010000}"/>
    <cellStyle name="Normal 7" xfId="273" xr:uid="{00000000-0005-0000-0000-00004F010000}"/>
    <cellStyle name="Normal 7 2" xfId="326" xr:uid="{00000000-0005-0000-0000-000050010000}"/>
    <cellStyle name="Normal 8" xfId="327" xr:uid="{00000000-0005-0000-0000-000051010000}"/>
    <cellStyle name="Normal 9" xfId="328" xr:uid="{00000000-0005-0000-0000-000052010000}"/>
    <cellStyle name="Normal_Weekly situational update  v2_03-08-2011" xfId="274" xr:uid="{00000000-0005-0000-0000-000053010000}"/>
    <cellStyle name="Note" xfId="288" builtinId="10" customBuiltin="1"/>
    <cellStyle name="Note 2" xfId="234" xr:uid="{00000000-0005-0000-0000-000055010000}"/>
    <cellStyle name="Note 2 2" xfId="235" xr:uid="{00000000-0005-0000-0000-000056010000}"/>
    <cellStyle name="Note 2 2 2" xfId="236" xr:uid="{00000000-0005-0000-0000-000057010000}"/>
    <cellStyle name="Note 2 2 2 2" xfId="237" xr:uid="{00000000-0005-0000-0000-000058010000}"/>
    <cellStyle name="Note 2 2 3" xfId="238" xr:uid="{00000000-0005-0000-0000-000059010000}"/>
    <cellStyle name="Note 2 2 4" xfId="239" xr:uid="{00000000-0005-0000-0000-00005A010000}"/>
    <cellStyle name="Note 2 2 5" xfId="385" xr:uid="{00000000-0005-0000-0000-00005B010000}"/>
    <cellStyle name="Note 2 3" xfId="240" xr:uid="{00000000-0005-0000-0000-00005C010000}"/>
    <cellStyle name="Note 2 4" xfId="241" xr:uid="{00000000-0005-0000-0000-00005D010000}"/>
    <cellStyle name="Note 2 5" xfId="384" xr:uid="{00000000-0005-0000-0000-00005E010000}"/>
    <cellStyle name="Note 3" xfId="242" xr:uid="{00000000-0005-0000-0000-00005F010000}"/>
    <cellStyle name="Note 3 2" xfId="243" xr:uid="{00000000-0005-0000-0000-000060010000}"/>
    <cellStyle name="Note 3 3" xfId="386" xr:uid="{00000000-0005-0000-0000-000061010000}"/>
    <cellStyle name="Note 4" xfId="244" xr:uid="{00000000-0005-0000-0000-000062010000}"/>
    <cellStyle name="Note 4 2" xfId="245" xr:uid="{00000000-0005-0000-0000-000063010000}"/>
    <cellStyle name="Note 4 2 2" xfId="246" xr:uid="{00000000-0005-0000-0000-000064010000}"/>
    <cellStyle name="Note 4 3" xfId="247" xr:uid="{00000000-0005-0000-0000-000065010000}"/>
    <cellStyle name="Note 4 4" xfId="248" xr:uid="{00000000-0005-0000-0000-000066010000}"/>
    <cellStyle name="Note 4 5" xfId="383" xr:uid="{00000000-0005-0000-0000-000067010000}"/>
    <cellStyle name="Output" xfId="283" builtinId="21" customBuiltin="1"/>
    <cellStyle name="Output 2" xfId="249" xr:uid="{00000000-0005-0000-0000-000069010000}"/>
    <cellStyle name="Output 2 2" xfId="250" xr:uid="{00000000-0005-0000-0000-00006A010000}"/>
    <cellStyle name="Output 2 3" xfId="251" xr:uid="{00000000-0005-0000-0000-00006B010000}"/>
    <cellStyle name="Output 2 4" xfId="388" xr:uid="{00000000-0005-0000-0000-00006C010000}"/>
    <cellStyle name="Output 3" xfId="252" xr:uid="{00000000-0005-0000-0000-00006D010000}"/>
    <cellStyle name="Output 3 2" xfId="387" xr:uid="{00000000-0005-0000-0000-00006E010000}"/>
    <cellStyle name="Output 4" xfId="253" xr:uid="{00000000-0005-0000-0000-00006F010000}"/>
    <cellStyle name="Percent" xfId="395" builtinId="5"/>
    <cellStyle name="Percent 2" xfId="3" xr:uid="{00000000-0005-0000-0000-000071010000}"/>
    <cellStyle name="Percent 2 2" xfId="254" xr:uid="{00000000-0005-0000-0000-000072010000}"/>
    <cellStyle name="Percent 2 2 2" xfId="255" xr:uid="{00000000-0005-0000-0000-000073010000}"/>
    <cellStyle name="Percent 2 3" xfId="256" xr:uid="{00000000-0005-0000-0000-000074010000}"/>
    <cellStyle name="Percent 3" xfId="257" xr:uid="{00000000-0005-0000-0000-000075010000}"/>
    <cellStyle name="Percent 3 2" xfId="258" xr:uid="{00000000-0005-0000-0000-000076010000}"/>
    <cellStyle name="Percent 3 3" xfId="309" xr:uid="{00000000-0005-0000-0000-000077010000}"/>
    <cellStyle name="Title 2" xfId="259" xr:uid="{00000000-0005-0000-0000-000078010000}"/>
    <cellStyle name="Title 2 2" xfId="260" xr:uid="{00000000-0005-0000-0000-000079010000}"/>
    <cellStyle name="Title 2 3" xfId="261" xr:uid="{00000000-0005-0000-0000-00007A010000}"/>
    <cellStyle name="Title 3" xfId="262" xr:uid="{00000000-0005-0000-0000-00007B010000}"/>
    <cellStyle name="Title 3 2" xfId="389" xr:uid="{00000000-0005-0000-0000-00007C010000}"/>
    <cellStyle name="Title 4" xfId="263" xr:uid="{00000000-0005-0000-0000-00007D010000}"/>
    <cellStyle name="Total" xfId="290" builtinId="25" customBuiltin="1"/>
    <cellStyle name="Total 2" xfId="264" xr:uid="{00000000-0005-0000-0000-00007F010000}"/>
    <cellStyle name="Total 2 2" xfId="265" xr:uid="{00000000-0005-0000-0000-000080010000}"/>
    <cellStyle name="Total 2 3" xfId="266" xr:uid="{00000000-0005-0000-0000-000081010000}"/>
    <cellStyle name="Total 2 4" xfId="391" xr:uid="{00000000-0005-0000-0000-000082010000}"/>
    <cellStyle name="Total 3" xfId="267" xr:uid="{00000000-0005-0000-0000-000083010000}"/>
    <cellStyle name="Total 3 2" xfId="390" xr:uid="{00000000-0005-0000-0000-000084010000}"/>
    <cellStyle name="Total 4" xfId="268" xr:uid="{00000000-0005-0000-0000-000085010000}"/>
    <cellStyle name="Warning Text" xfId="287" builtinId="11" customBuiltin="1"/>
    <cellStyle name="Warning Text 2" xfId="269" xr:uid="{00000000-0005-0000-0000-000087010000}"/>
    <cellStyle name="Warning Text 2 2" xfId="270" xr:uid="{00000000-0005-0000-0000-000088010000}"/>
    <cellStyle name="Warning Text 3" xfId="271" xr:uid="{00000000-0005-0000-0000-000089010000}"/>
    <cellStyle name="Warning Text 3 2" xfId="392" xr:uid="{00000000-0005-0000-0000-00008A010000}"/>
    <cellStyle name="Warning Text 4" xfId="272" xr:uid="{00000000-0005-0000-0000-00008B010000}"/>
  </cellStyles>
  <dxfs count="164">
    <dxf>
      <numFmt numFmtId="19" formatCode="dd/mm/yyyy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auto="1"/>
        </patternFill>
      </fill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horizontal="center"/>
    </dxf>
    <dxf>
      <alignment wrapText="1"/>
    </dxf>
    <dxf>
      <alignment wrapText="1"/>
    </dxf>
    <dxf>
      <font>
        <color auto="1"/>
      </font>
    </dxf>
    <dxf>
      <font>
        <b val="0"/>
      </font>
    </dxf>
    <dxf>
      <alignment wrapText="1"/>
    </dxf>
    <dxf>
      <fill>
        <patternFill>
          <bgColor auto="1"/>
        </patternFill>
      </fill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top style="thin">
          <color rgb="FFEBF1DE"/>
        </top>
        <bottom style="thin">
          <color rgb="FFEBF1DE"/>
        </bottom>
      </border>
    </dxf>
    <dxf>
      <border>
        <top style="thin">
          <color rgb="FFEBF1DE"/>
        </top>
        <bottom style="thin">
          <color rgb="FFEBF1DE"/>
        </bottom>
      </border>
    </dxf>
    <dxf>
      <fill>
        <patternFill patternType="solid">
          <fgColor rgb="FFEBF1DE"/>
          <bgColor rgb="FFEBF1DE"/>
        </patternFill>
      </fill>
      <border>
        <bottom style="thin">
          <color rgb="FF9BBB59"/>
        </bottom>
      </border>
    </dxf>
    <dxf>
      <font>
        <color rgb="FFFFFFFF"/>
      </font>
      <fill>
        <patternFill patternType="solid">
          <fgColor rgb="FFC4D79B"/>
          <bgColor rgb="FFC4D79B"/>
        </patternFill>
      </fill>
      <border>
        <bottom style="thin">
          <color rgb="FFEBF1DE"/>
        </bottom>
        <horizontal style="thin">
          <color rgb="FFC4D79B"/>
        </horizontal>
      </border>
    </dxf>
    <dxf>
      <border>
        <bottom style="thin">
          <color rgb="FFD8E4BC"/>
        </bottom>
      </border>
    </dxf>
    <dxf>
      <font>
        <b/>
        <color rgb="FF000000"/>
      </font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C4D79B"/>
          <bgColor rgb="FFC4D79B"/>
        </patternFill>
      </fill>
    </dxf>
    <dxf>
      <font>
        <b/>
        <color rgb="FFFFFFFF"/>
      </font>
    </dxf>
    <dxf>
      <border>
        <left style="thin">
          <color rgb="FF76933C"/>
        </left>
        <right style="thin">
          <color rgb="FF76933C"/>
        </right>
      </border>
    </dxf>
    <dxf>
      <border>
        <top style="thin">
          <color rgb="FF76933C"/>
        </top>
        <bottom style="thin">
          <color rgb="FF76933C"/>
        </bottom>
        <horizontal style="thin">
          <color rgb="FF76933C"/>
        </horizontal>
      </border>
    </dxf>
    <dxf>
      <font>
        <b/>
        <color rgb="FF000000"/>
      </font>
      <border>
        <top style="double">
          <color rgb="FF76933C"/>
        </top>
      </border>
    </dxf>
    <dxf>
      <font>
        <color rgb="FFFFFFFF"/>
      </font>
      <fill>
        <patternFill patternType="solid">
          <fgColor rgb="FF76933C"/>
          <bgColor rgb="FF76933C"/>
        </patternFill>
      </fill>
      <border>
        <horizontal style="thin">
          <color rgb="FF76933C"/>
        </horizontal>
      </border>
    </dxf>
    <dxf>
      <font>
        <color rgb="FF000000"/>
      </font>
      <border>
        <horizontal style="thin">
          <color rgb="FFEBF1DE"/>
        </horizontal>
      </border>
    </dxf>
    <dxf>
      <border>
        <top style="thin">
          <color rgb="FFEBF1DE"/>
        </top>
        <bottom style="thin">
          <color rgb="FFEBF1DE"/>
        </bottom>
      </border>
    </dxf>
    <dxf>
      <border>
        <top style="thin">
          <color rgb="FFEBF1DE"/>
        </top>
        <bottom style="thin">
          <color rgb="FFEBF1DE"/>
        </bottom>
      </border>
    </dxf>
    <dxf>
      <fill>
        <patternFill patternType="solid">
          <fgColor rgb="FFEBF1DE"/>
          <bgColor rgb="FFEBF1DE"/>
        </patternFill>
      </fill>
      <border>
        <bottom style="thin">
          <color rgb="FF9BBB59"/>
        </bottom>
      </border>
    </dxf>
    <dxf>
      <font>
        <color rgb="FFFFFFFF"/>
      </font>
      <fill>
        <patternFill patternType="solid">
          <fgColor rgb="FFC4D79B"/>
          <bgColor rgb="FFC4D79B"/>
        </patternFill>
      </fill>
      <border>
        <bottom style="thin">
          <color rgb="FFEBF1DE"/>
        </bottom>
        <horizontal style="thin">
          <color rgb="FFC4D79B"/>
        </horizontal>
      </border>
    </dxf>
    <dxf>
      <border>
        <bottom style="thin">
          <color rgb="FFD8E4BC"/>
        </bottom>
      </border>
    </dxf>
    <dxf>
      <font>
        <b/>
        <color rgb="FF000000"/>
      </font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C4D79B"/>
          <bgColor rgb="FFC4D79B"/>
        </patternFill>
      </fill>
    </dxf>
    <dxf>
      <font>
        <b/>
        <color rgb="FFFFFFFF"/>
      </font>
    </dxf>
    <dxf>
      <border>
        <left style="thin">
          <color rgb="FF76933C"/>
        </left>
        <right style="thin">
          <color rgb="FF76933C"/>
        </right>
      </border>
    </dxf>
    <dxf>
      <border>
        <top style="thin">
          <color rgb="FF76933C"/>
        </top>
        <bottom style="thin">
          <color rgb="FF76933C"/>
        </bottom>
        <horizontal style="thin">
          <color rgb="FF76933C"/>
        </horizontal>
      </border>
    </dxf>
    <dxf>
      <font>
        <b/>
        <color rgb="FF000000"/>
      </font>
      <border>
        <top style="double">
          <color rgb="FF76933C"/>
        </top>
      </border>
    </dxf>
    <dxf>
      <font>
        <color rgb="FFFFFFFF"/>
      </font>
      <fill>
        <patternFill patternType="solid">
          <fgColor rgb="FF76933C"/>
          <bgColor rgb="FF76933C"/>
        </patternFill>
      </fill>
      <border>
        <horizontal style="thin">
          <color rgb="FF76933C"/>
        </horizontal>
      </border>
    </dxf>
    <dxf>
      <font>
        <color rgb="FF000000"/>
      </font>
      <border>
        <horizontal style="thin">
          <color rgb="FFEBF1DE"/>
        </horizontal>
      </border>
    </dxf>
  </dxfs>
  <tableStyles count="2" defaultTableStyle="TableStyleMedium2" defaultPivotStyle="PivotStyleLight16">
    <tableStyle name="PivotStyleMedium4 2" table="0" count="13" xr9:uid="{00000000-0011-0000-FFFF-FFFF00000000}">
      <tableStyleElement type="wholeTable" dxfId="163"/>
      <tableStyleElement type="headerRow" dxfId="162"/>
      <tableStyleElement type="totalRow" dxfId="161"/>
      <tableStyleElement type="firstRowStripe" dxfId="160"/>
      <tableStyleElement type="firstColumnStripe" dxfId="159"/>
      <tableStyleElement type="firstHeaderCell" dxfId="158"/>
      <tableStyleElement type="firstSubtotalRow" dxfId="157"/>
      <tableStyleElement type="secondSubtotalRow" dxfId="156"/>
      <tableStyleElement type="firstColumnSubheading" dxfId="155"/>
      <tableStyleElement type="firstRowSubheading" dxfId="154"/>
      <tableStyleElement type="secondRowSubheading" dxfId="153"/>
      <tableStyleElement type="pageFieldLabels" dxfId="152"/>
      <tableStyleElement type="pageFieldValues" dxfId="151"/>
    </tableStyle>
    <tableStyle name="PivotStyleMedium4 3" table="0" count="13" xr9:uid="{00000000-0011-0000-FFFF-FFFF01000000}">
      <tableStyleElement type="wholeTable" dxfId="150"/>
      <tableStyleElement type="headerRow" dxfId="149"/>
      <tableStyleElement type="totalRow" dxfId="148"/>
      <tableStyleElement type="firstRowStripe" dxfId="147"/>
      <tableStyleElement type="firstColumnStripe" dxfId="146"/>
      <tableStyleElement type="firstHeaderCell" dxfId="145"/>
      <tableStyleElement type="firstSubtotalRow" dxfId="144"/>
      <tableStyleElement type="secondSubtotalRow" dxfId="143"/>
      <tableStyleElement type="firstColumnSubheading" dxfId="142"/>
      <tableStyleElement type="firstRowSubheading" dxfId="141"/>
      <tableStyleElement type="secondRowSubheading" dxfId="140"/>
      <tableStyleElement type="pageFieldLabels" dxfId="139"/>
      <tableStyleElement type="pageFieldValues" dxfId="13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pivotCacheDefinition" Target="pivotCache/pivotCacheDefinition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09973668179876E-2"/>
          <c:y val="3.898305084745763E-2"/>
          <c:w val="0.8837860094300436"/>
          <c:h val="0.90270408925912049"/>
        </c:manualLayout>
      </c:layout>
      <c:areaChart>
        <c:grouping val="stacked"/>
        <c:varyColors val="0"/>
        <c:ser>
          <c:idx val="3"/>
          <c:order val="0"/>
          <c:tx>
            <c:strRef>
              <c:f>'Figure 1 - data and chart'!$C$2</c:f>
              <c:strCache>
                <c:ptCount val="1"/>
                <c:pt idx="0">
                  <c:v>Exports to Ireland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cat>
            <c:numRef>
              <c:f>'Figure 1 - data and chart'!$B$3:$B$185</c:f>
              <c:numCache>
                <c:formatCode>dd/mm/yyyy;@</c:formatCode>
                <c:ptCount val="183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  <c:pt idx="30">
                  <c:v>43952</c:v>
                </c:pt>
                <c:pt idx="31">
                  <c:v>43953</c:v>
                </c:pt>
                <c:pt idx="32">
                  <c:v>43954</c:v>
                </c:pt>
                <c:pt idx="33">
                  <c:v>43955</c:v>
                </c:pt>
                <c:pt idx="34">
                  <c:v>43956</c:v>
                </c:pt>
                <c:pt idx="35">
                  <c:v>43957</c:v>
                </c:pt>
                <c:pt idx="36">
                  <c:v>43958</c:v>
                </c:pt>
                <c:pt idx="37">
                  <c:v>43959</c:v>
                </c:pt>
                <c:pt idx="38">
                  <c:v>43960</c:v>
                </c:pt>
                <c:pt idx="39">
                  <c:v>43961</c:v>
                </c:pt>
                <c:pt idx="40">
                  <c:v>43962</c:v>
                </c:pt>
                <c:pt idx="41">
                  <c:v>43963</c:v>
                </c:pt>
                <c:pt idx="42">
                  <c:v>43964</c:v>
                </c:pt>
                <c:pt idx="43">
                  <c:v>43965</c:v>
                </c:pt>
                <c:pt idx="44">
                  <c:v>43966</c:v>
                </c:pt>
                <c:pt idx="45">
                  <c:v>43967</c:v>
                </c:pt>
                <c:pt idx="46">
                  <c:v>43968</c:v>
                </c:pt>
                <c:pt idx="47">
                  <c:v>43969</c:v>
                </c:pt>
                <c:pt idx="48">
                  <c:v>43970</c:v>
                </c:pt>
                <c:pt idx="49">
                  <c:v>43971</c:v>
                </c:pt>
                <c:pt idx="50">
                  <c:v>43972</c:v>
                </c:pt>
                <c:pt idx="51">
                  <c:v>43973</c:v>
                </c:pt>
                <c:pt idx="52">
                  <c:v>43974</c:v>
                </c:pt>
                <c:pt idx="53">
                  <c:v>43975</c:v>
                </c:pt>
                <c:pt idx="54">
                  <c:v>43976</c:v>
                </c:pt>
                <c:pt idx="55">
                  <c:v>43977</c:v>
                </c:pt>
                <c:pt idx="56">
                  <c:v>43978</c:v>
                </c:pt>
                <c:pt idx="57">
                  <c:v>43979</c:v>
                </c:pt>
                <c:pt idx="58">
                  <c:v>43980</c:v>
                </c:pt>
                <c:pt idx="59">
                  <c:v>43981</c:v>
                </c:pt>
                <c:pt idx="60">
                  <c:v>43982</c:v>
                </c:pt>
                <c:pt idx="61">
                  <c:v>43983</c:v>
                </c:pt>
                <c:pt idx="62">
                  <c:v>43984</c:v>
                </c:pt>
                <c:pt idx="63">
                  <c:v>43985</c:v>
                </c:pt>
                <c:pt idx="64">
                  <c:v>43986</c:v>
                </c:pt>
                <c:pt idx="65">
                  <c:v>43987</c:v>
                </c:pt>
                <c:pt idx="66">
                  <c:v>43988</c:v>
                </c:pt>
                <c:pt idx="67">
                  <c:v>43989</c:v>
                </c:pt>
                <c:pt idx="68">
                  <c:v>43990</c:v>
                </c:pt>
                <c:pt idx="69">
                  <c:v>43991</c:v>
                </c:pt>
                <c:pt idx="70">
                  <c:v>43992</c:v>
                </c:pt>
                <c:pt idx="71">
                  <c:v>43993</c:v>
                </c:pt>
                <c:pt idx="72">
                  <c:v>43994</c:v>
                </c:pt>
                <c:pt idx="73">
                  <c:v>43995</c:v>
                </c:pt>
                <c:pt idx="74">
                  <c:v>43996</c:v>
                </c:pt>
                <c:pt idx="75">
                  <c:v>43997</c:v>
                </c:pt>
                <c:pt idx="76">
                  <c:v>43998</c:v>
                </c:pt>
                <c:pt idx="77">
                  <c:v>43999</c:v>
                </c:pt>
                <c:pt idx="78">
                  <c:v>44000</c:v>
                </c:pt>
                <c:pt idx="79">
                  <c:v>44001</c:v>
                </c:pt>
                <c:pt idx="80">
                  <c:v>44002</c:v>
                </c:pt>
                <c:pt idx="81">
                  <c:v>44003</c:v>
                </c:pt>
                <c:pt idx="82">
                  <c:v>44004</c:v>
                </c:pt>
                <c:pt idx="83">
                  <c:v>44005</c:v>
                </c:pt>
                <c:pt idx="84">
                  <c:v>44006</c:v>
                </c:pt>
                <c:pt idx="85">
                  <c:v>44007</c:v>
                </c:pt>
                <c:pt idx="86">
                  <c:v>44008</c:v>
                </c:pt>
                <c:pt idx="87">
                  <c:v>44009</c:v>
                </c:pt>
                <c:pt idx="88">
                  <c:v>44010</c:v>
                </c:pt>
                <c:pt idx="89">
                  <c:v>44011</c:v>
                </c:pt>
                <c:pt idx="90">
                  <c:v>44012</c:v>
                </c:pt>
                <c:pt idx="91">
                  <c:v>44013</c:v>
                </c:pt>
                <c:pt idx="92">
                  <c:v>44014</c:v>
                </c:pt>
                <c:pt idx="93">
                  <c:v>44015</c:v>
                </c:pt>
                <c:pt idx="94">
                  <c:v>44016</c:v>
                </c:pt>
                <c:pt idx="95">
                  <c:v>44017</c:v>
                </c:pt>
                <c:pt idx="96">
                  <c:v>44018</c:v>
                </c:pt>
                <c:pt idx="97">
                  <c:v>44019</c:v>
                </c:pt>
                <c:pt idx="98">
                  <c:v>44020</c:v>
                </c:pt>
                <c:pt idx="99">
                  <c:v>44021</c:v>
                </c:pt>
                <c:pt idx="100">
                  <c:v>44022</c:v>
                </c:pt>
                <c:pt idx="101">
                  <c:v>44023</c:v>
                </c:pt>
                <c:pt idx="102">
                  <c:v>44024</c:v>
                </c:pt>
                <c:pt idx="103">
                  <c:v>44025</c:v>
                </c:pt>
                <c:pt idx="104">
                  <c:v>44026</c:v>
                </c:pt>
                <c:pt idx="105">
                  <c:v>44027</c:v>
                </c:pt>
                <c:pt idx="106">
                  <c:v>44028</c:v>
                </c:pt>
                <c:pt idx="107">
                  <c:v>44029</c:v>
                </c:pt>
                <c:pt idx="108">
                  <c:v>44030</c:v>
                </c:pt>
                <c:pt idx="109">
                  <c:v>44031</c:v>
                </c:pt>
                <c:pt idx="110">
                  <c:v>44032</c:v>
                </c:pt>
                <c:pt idx="111">
                  <c:v>44033</c:v>
                </c:pt>
                <c:pt idx="112">
                  <c:v>44034</c:v>
                </c:pt>
                <c:pt idx="113">
                  <c:v>44035</c:v>
                </c:pt>
                <c:pt idx="114">
                  <c:v>44036</c:v>
                </c:pt>
                <c:pt idx="115">
                  <c:v>44037</c:v>
                </c:pt>
                <c:pt idx="116">
                  <c:v>44038</c:v>
                </c:pt>
                <c:pt idx="117">
                  <c:v>44039</c:v>
                </c:pt>
                <c:pt idx="118">
                  <c:v>44040</c:v>
                </c:pt>
                <c:pt idx="119">
                  <c:v>44041</c:v>
                </c:pt>
                <c:pt idx="120">
                  <c:v>44042</c:v>
                </c:pt>
                <c:pt idx="121">
                  <c:v>44043</c:v>
                </c:pt>
                <c:pt idx="122">
                  <c:v>44044</c:v>
                </c:pt>
                <c:pt idx="123">
                  <c:v>44045</c:v>
                </c:pt>
                <c:pt idx="124">
                  <c:v>44046</c:v>
                </c:pt>
                <c:pt idx="125">
                  <c:v>44047</c:v>
                </c:pt>
                <c:pt idx="126">
                  <c:v>44048</c:v>
                </c:pt>
                <c:pt idx="127">
                  <c:v>44049</c:v>
                </c:pt>
                <c:pt idx="128">
                  <c:v>44050</c:v>
                </c:pt>
                <c:pt idx="129">
                  <c:v>44051</c:v>
                </c:pt>
                <c:pt idx="130">
                  <c:v>44052</c:v>
                </c:pt>
                <c:pt idx="131">
                  <c:v>44053</c:v>
                </c:pt>
                <c:pt idx="132">
                  <c:v>44054</c:v>
                </c:pt>
                <c:pt idx="133">
                  <c:v>44055</c:v>
                </c:pt>
                <c:pt idx="134">
                  <c:v>44056</c:v>
                </c:pt>
                <c:pt idx="135">
                  <c:v>44057</c:v>
                </c:pt>
                <c:pt idx="136">
                  <c:v>44058</c:v>
                </c:pt>
                <c:pt idx="137">
                  <c:v>44059</c:v>
                </c:pt>
                <c:pt idx="138">
                  <c:v>44060</c:v>
                </c:pt>
                <c:pt idx="139">
                  <c:v>44061</c:v>
                </c:pt>
                <c:pt idx="140">
                  <c:v>44062</c:v>
                </c:pt>
                <c:pt idx="141">
                  <c:v>44063</c:v>
                </c:pt>
                <c:pt idx="142">
                  <c:v>44064</c:v>
                </c:pt>
                <c:pt idx="143">
                  <c:v>44065</c:v>
                </c:pt>
                <c:pt idx="144">
                  <c:v>44066</c:v>
                </c:pt>
                <c:pt idx="145">
                  <c:v>44067</c:v>
                </c:pt>
                <c:pt idx="146">
                  <c:v>44068</c:v>
                </c:pt>
                <c:pt idx="147">
                  <c:v>44069</c:v>
                </c:pt>
                <c:pt idx="148">
                  <c:v>44070</c:v>
                </c:pt>
                <c:pt idx="149">
                  <c:v>44071</c:v>
                </c:pt>
                <c:pt idx="150">
                  <c:v>44072</c:v>
                </c:pt>
                <c:pt idx="151">
                  <c:v>44073</c:v>
                </c:pt>
                <c:pt idx="152">
                  <c:v>44074</c:v>
                </c:pt>
                <c:pt idx="153">
                  <c:v>44075</c:v>
                </c:pt>
                <c:pt idx="154">
                  <c:v>44076</c:v>
                </c:pt>
                <c:pt idx="155">
                  <c:v>44077</c:v>
                </c:pt>
                <c:pt idx="156">
                  <c:v>44078</c:v>
                </c:pt>
                <c:pt idx="157">
                  <c:v>44079</c:v>
                </c:pt>
                <c:pt idx="158">
                  <c:v>44080</c:v>
                </c:pt>
                <c:pt idx="159">
                  <c:v>44081</c:v>
                </c:pt>
                <c:pt idx="160">
                  <c:v>44082</c:v>
                </c:pt>
                <c:pt idx="161">
                  <c:v>44083</c:v>
                </c:pt>
                <c:pt idx="162">
                  <c:v>44084</c:v>
                </c:pt>
                <c:pt idx="163">
                  <c:v>44085</c:v>
                </c:pt>
                <c:pt idx="164">
                  <c:v>44086</c:v>
                </c:pt>
                <c:pt idx="165">
                  <c:v>44087</c:v>
                </c:pt>
                <c:pt idx="166">
                  <c:v>44088</c:v>
                </c:pt>
                <c:pt idx="167">
                  <c:v>44089</c:v>
                </c:pt>
                <c:pt idx="168">
                  <c:v>44090</c:v>
                </c:pt>
                <c:pt idx="169">
                  <c:v>44091</c:v>
                </c:pt>
                <c:pt idx="170">
                  <c:v>44092</c:v>
                </c:pt>
                <c:pt idx="171">
                  <c:v>44093</c:v>
                </c:pt>
                <c:pt idx="172">
                  <c:v>44094</c:v>
                </c:pt>
                <c:pt idx="173">
                  <c:v>44095</c:v>
                </c:pt>
                <c:pt idx="174">
                  <c:v>44096</c:v>
                </c:pt>
                <c:pt idx="175">
                  <c:v>44097</c:v>
                </c:pt>
                <c:pt idx="176">
                  <c:v>44098</c:v>
                </c:pt>
                <c:pt idx="177">
                  <c:v>44099</c:v>
                </c:pt>
                <c:pt idx="178">
                  <c:v>44100</c:v>
                </c:pt>
                <c:pt idx="179">
                  <c:v>44101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</c:numCache>
            </c:numRef>
          </c:cat>
          <c:val>
            <c:numRef>
              <c:f>'Figure 1 - data and chart'!$C$3:$C$185</c:f>
              <c:numCache>
                <c:formatCode>0.0</c:formatCode>
                <c:ptCount val="183"/>
                <c:pt idx="0">
                  <c:v>13.667325598181817</c:v>
                </c:pt>
                <c:pt idx="1">
                  <c:v>13.662770145454544</c:v>
                </c:pt>
                <c:pt idx="2">
                  <c:v>13.245334194545455</c:v>
                </c:pt>
                <c:pt idx="3">
                  <c:v>11.731034426363635</c:v>
                </c:pt>
                <c:pt idx="4">
                  <c:v>11.171065883636363</c:v>
                </c:pt>
                <c:pt idx="5">
                  <c:v>13.599292839999999</c:v>
                </c:pt>
                <c:pt idx="6">
                  <c:v>13.56885576090909</c:v>
                </c:pt>
                <c:pt idx="7">
                  <c:v>11.096184740909091</c:v>
                </c:pt>
                <c:pt idx="8">
                  <c:v>11.073830295454545</c:v>
                </c:pt>
                <c:pt idx="9">
                  <c:v>11.051456088181819</c:v>
                </c:pt>
                <c:pt idx="10">
                  <c:v>11.031713504545454</c:v>
                </c:pt>
                <c:pt idx="11">
                  <c:v>11.00664839090909</c:v>
                </c:pt>
                <c:pt idx="12">
                  <c:v>10.97625481909091</c:v>
                </c:pt>
                <c:pt idx="13">
                  <c:v>10.935218163636364</c:v>
                </c:pt>
                <c:pt idx="14">
                  <c:v>10.894147914545455</c:v>
                </c:pt>
                <c:pt idx="15">
                  <c:v>10.847731422727273</c:v>
                </c:pt>
                <c:pt idx="16">
                  <c:v>10.803934698181818</c:v>
                </c:pt>
                <c:pt idx="17">
                  <c:v>11.296137343636364</c:v>
                </c:pt>
                <c:pt idx="18">
                  <c:v>10.745486717272728</c:v>
                </c:pt>
                <c:pt idx="19">
                  <c:v>13.073434257272726</c:v>
                </c:pt>
                <c:pt idx="20">
                  <c:v>13.039344467272729</c:v>
                </c:pt>
                <c:pt idx="21">
                  <c:v>12.998732458181818</c:v>
                </c:pt>
                <c:pt idx="22">
                  <c:v>12.951591000909092</c:v>
                </c:pt>
                <c:pt idx="23">
                  <c:v>12.529885009090908</c:v>
                </c:pt>
                <c:pt idx="24">
                  <c:v>11.082342525454546</c:v>
                </c:pt>
                <c:pt idx="25">
                  <c:v>10.557471037272727</c:v>
                </c:pt>
                <c:pt idx="26">
                  <c:v>12.866725186363636</c:v>
                </c:pt>
                <c:pt idx="27">
                  <c:v>12.848714415454545</c:v>
                </c:pt>
                <c:pt idx="28">
                  <c:v>12.827431689999999</c:v>
                </c:pt>
                <c:pt idx="29">
                  <c:v>12.799617107272725</c:v>
                </c:pt>
                <c:pt idx="30">
                  <c:v>12.382305534545454</c:v>
                </c:pt>
                <c:pt idx="31">
                  <c:v>10.44199442909091</c:v>
                </c:pt>
                <c:pt idx="32">
                  <c:v>10.424470468181818</c:v>
                </c:pt>
                <c:pt idx="33">
                  <c:v>10.401582479090909</c:v>
                </c:pt>
                <c:pt idx="34">
                  <c:v>10.37599963090909</c:v>
                </c:pt>
                <c:pt idx="35">
                  <c:v>10.350395046363637</c:v>
                </c:pt>
                <c:pt idx="36">
                  <c:v>10.319414577272727</c:v>
                </c:pt>
                <c:pt idx="37">
                  <c:v>10.28840841909091</c:v>
                </c:pt>
                <c:pt idx="38">
                  <c:v>10.265413720909091</c:v>
                </c:pt>
                <c:pt idx="39">
                  <c:v>10.2450793</c:v>
                </c:pt>
                <c:pt idx="40">
                  <c:v>12.46590984</c:v>
                </c:pt>
                <c:pt idx="41">
                  <c:v>12.441067182727272</c:v>
                </c:pt>
                <c:pt idx="42">
                  <c:v>12.41947479090909</c:v>
                </c:pt>
                <c:pt idx="43">
                  <c:v>12.394589961818182</c:v>
                </c:pt>
                <c:pt idx="44">
                  <c:v>11.99859294090909</c:v>
                </c:pt>
                <c:pt idx="45">
                  <c:v>10.616489503636364</c:v>
                </c:pt>
                <c:pt idx="46">
                  <c:v>10.10224038</c:v>
                </c:pt>
                <c:pt idx="47">
                  <c:v>12.288277800909093</c:v>
                </c:pt>
                <c:pt idx="48">
                  <c:v>12.25344456909091</c:v>
                </c:pt>
                <c:pt idx="49">
                  <c:v>12.215302030000002</c:v>
                </c:pt>
                <c:pt idx="50">
                  <c:v>12.180409756363638</c:v>
                </c:pt>
                <c:pt idx="51">
                  <c:v>11.784308220909089</c:v>
                </c:pt>
                <c:pt idx="52">
                  <c:v>10.426360039999999</c:v>
                </c:pt>
                <c:pt idx="53">
                  <c:v>9.9315913027272718</c:v>
                </c:pt>
                <c:pt idx="54">
                  <c:v>9.9271493800000012</c:v>
                </c:pt>
                <c:pt idx="55">
                  <c:v>9.9227015299999994</c:v>
                </c:pt>
                <c:pt idx="56">
                  <c:v>9.9128540818181818</c:v>
                </c:pt>
                <c:pt idx="57">
                  <c:v>9.9002989318181829</c:v>
                </c:pt>
                <c:pt idx="58">
                  <c:v>9.8850331136363643</c:v>
                </c:pt>
                <c:pt idx="59">
                  <c:v>9.8697534627272727</c:v>
                </c:pt>
                <c:pt idx="60">
                  <c:v>9.8490584063636373</c:v>
                </c:pt>
                <c:pt idx="61">
                  <c:v>11.992376969090911</c:v>
                </c:pt>
                <c:pt idx="62">
                  <c:v>11.976986284545454</c:v>
                </c:pt>
                <c:pt idx="63">
                  <c:v>11.968175654545455</c:v>
                </c:pt>
                <c:pt idx="64">
                  <c:v>11.952758460909092</c:v>
                </c:pt>
                <c:pt idx="65">
                  <c:v>11.588809035454545</c:v>
                </c:pt>
                <c:pt idx="66">
                  <c:v>10.275527398181818</c:v>
                </c:pt>
                <c:pt idx="67">
                  <c:v>9.7930492372727276</c:v>
                </c:pt>
                <c:pt idx="68">
                  <c:v>11.933887759999999</c:v>
                </c:pt>
                <c:pt idx="69">
                  <c:v>11.928327394545454</c:v>
                </c:pt>
                <c:pt idx="70">
                  <c:v>11.912842725454546</c:v>
                </c:pt>
                <c:pt idx="71">
                  <c:v>11.890729803636363</c:v>
                </c:pt>
                <c:pt idx="72">
                  <c:v>11.515748533636364</c:v>
                </c:pt>
                <c:pt idx="73">
                  <c:v>10.196481677272727</c:v>
                </c:pt>
                <c:pt idx="74">
                  <c:v>9.7067642772727272</c:v>
                </c:pt>
                <c:pt idx="75">
                  <c:v>11.825267341818181</c:v>
                </c:pt>
                <c:pt idx="76">
                  <c:v>11.816318145454545</c:v>
                </c:pt>
                <c:pt idx="77">
                  <c:v>11.810673435454545</c:v>
                </c:pt>
                <c:pt idx="78">
                  <c:v>11.808336827272727</c:v>
                </c:pt>
                <c:pt idx="79">
                  <c:v>11.448598497272728</c:v>
                </c:pt>
                <c:pt idx="80">
                  <c:v>10.142578498181818</c:v>
                </c:pt>
                <c:pt idx="81">
                  <c:v>9.6661782854545457</c:v>
                </c:pt>
                <c:pt idx="82">
                  <c:v>11.779021290909093</c:v>
                </c:pt>
                <c:pt idx="83">
                  <c:v>11.770010642727271</c:v>
                </c:pt>
                <c:pt idx="84">
                  <c:v>11.767635476363637</c:v>
                </c:pt>
                <c:pt idx="85">
                  <c:v>11.768579256363637</c:v>
                </c:pt>
                <c:pt idx="86">
                  <c:v>11.416435007272726</c:v>
                </c:pt>
                <c:pt idx="87">
                  <c:v>10.117336900909091</c:v>
                </c:pt>
                <c:pt idx="88">
                  <c:v>9.6452450609090903</c:v>
                </c:pt>
                <c:pt idx="89">
                  <c:v>11.760641888181818</c:v>
                </c:pt>
                <c:pt idx="90">
                  <c:v>11.75213568909091</c:v>
                </c:pt>
                <c:pt idx="91">
                  <c:v>11.746954044545454</c:v>
                </c:pt>
                <c:pt idx="92">
                  <c:v>11.738443260909092</c:v>
                </c:pt>
                <c:pt idx="93">
                  <c:v>11.38126012909091</c:v>
                </c:pt>
                <c:pt idx="94">
                  <c:v>10.08614088909091</c:v>
                </c:pt>
                <c:pt idx="95">
                  <c:v>9.6127632981818181</c:v>
                </c:pt>
                <c:pt idx="96">
                  <c:v>11.717691672727273</c:v>
                </c:pt>
                <c:pt idx="97">
                  <c:v>11.715829163636363</c:v>
                </c:pt>
                <c:pt idx="98">
                  <c:v>11.71396582</c:v>
                </c:pt>
                <c:pt idx="99">
                  <c:v>11.715432032727273</c:v>
                </c:pt>
                <c:pt idx="100">
                  <c:v>11.362160415454547</c:v>
                </c:pt>
                <c:pt idx="101">
                  <c:v>10.074928581818183</c:v>
                </c:pt>
                <c:pt idx="102">
                  <c:v>9.6020653154545457</c:v>
                </c:pt>
                <c:pt idx="103">
                  <c:v>11.711300712727272</c:v>
                </c:pt>
                <c:pt idx="104">
                  <c:v>11.709433200909091</c:v>
                </c:pt>
                <c:pt idx="105">
                  <c:v>11.707564856363637</c:v>
                </c:pt>
                <c:pt idx="106">
                  <c:v>11.705695678181819</c:v>
                </c:pt>
                <c:pt idx="107">
                  <c:v>11.352710895454546</c:v>
                </c:pt>
                <c:pt idx="108">
                  <c:v>10.066548505454547</c:v>
                </c:pt>
                <c:pt idx="109">
                  <c:v>9.596802511818181</c:v>
                </c:pt>
                <c:pt idx="110">
                  <c:v>11.70154560181818</c:v>
                </c:pt>
                <c:pt idx="111">
                  <c:v>11.696337280909091</c:v>
                </c:pt>
                <c:pt idx="112">
                  <c:v>11.697798908181818</c:v>
                </c:pt>
                <c:pt idx="113">
                  <c:v>11.69592431090909</c:v>
                </c:pt>
                <c:pt idx="114">
                  <c:v>11.343227414545455</c:v>
                </c:pt>
                <c:pt idx="115">
                  <c:v>10.05526845</c:v>
                </c:pt>
                <c:pt idx="116">
                  <c:v>9.588779054545455</c:v>
                </c:pt>
                <c:pt idx="117">
                  <c:v>11.69509337</c:v>
                </c:pt>
                <c:pt idx="118">
                  <c:v>11.69321543909091</c:v>
                </c:pt>
                <c:pt idx="119">
                  <c:v>11.69467539909091</c:v>
                </c:pt>
                <c:pt idx="120">
                  <c:v>11.692796217272727</c:v>
                </c:pt>
                <c:pt idx="121">
                  <c:v>11.343428087272727</c:v>
                </c:pt>
                <c:pt idx="122">
                  <c:v>10.058315160909091</c:v>
                </c:pt>
                <c:pt idx="123">
                  <c:v>9.5916833745454539</c:v>
                </c:pt>
                <c:pt idx="124">
                  <c:v>11.695293580909093</c:v>
                </c:pt>
                <c:pt idx="125">
                  <c:v>11.696752707272726</c:v>
                </c:pt>
                <c:pt idx="126">
                  <c:v>11.698211833636362</c:v>
                </c:pt>
                <c:pt idx="127">
                  <c:v>11.699670959999999</c:v>
                </c:pt>
                <c:pt idx="128">
                  <c:v>11.350096184545455</c:v>
                </c:pt>
                <c:pt idx="129">
                  <c:v>10.067101611818181</c:v>
                </c:pt>
                <c:pt idx="130">
                  <c:v>9.6028026672727282</c:v>
                </c:pt>
                <c:pt idx="131">
                  <c:v>11.71219492</c:v>
                </c:pt>
                <c:pt idx="132">
                  <c:v>11.71365488</c:v>
                </c:pt>
                <c:pt idx="133">
                  <c:v>11.71511484</c:v>
                </c:pt>
                <c:pt idx="134">
                  <c:v>11.7165748</c:v>
                </c:pt>
                <c:pt idx="135">
                  <c:v>11.366493717272727</c:v>
                </c:pt>
                <c:pt idx="136">
                  <c:v>10.081642856363636</c:v>
                </c:pt>
                <c:pt idx="137">
                  <c:v>9.6194145572727265</c:v>
                </c:pt>
                <c:pt idx="138">
                  <c:v>11.73914786181818</c:v>
                </c:pt>
                <c:pt idx="139">
                  <c:v>11.747304028181818</c:v>
                </c:pt>
                <c:pt idx="140">
                  <c:v>11.752114384545456</c:v>
                </c:pt>
                <c:pt idx="141">
                  <c:v>11.76027346818182</c:v>
                </c:pt>
                <c:pt idx="142">
                  <c:v>11.40888546909091</c:v>
                </c:pt>
                <c:pt idx="143">
                  <c:v>10.11923339</c:v>
                </c:pt>
                <c:pt idx="144">
                  <c:v>9.6525185972727279</c:v>
                </c:pt>
                <c:pt idx="145">
                  <c:v>11.779528229090909</c:v>
                </c:pt>
                <c:pt idx="146">
                  <c:v>11.787693981818181</c:v>
                </c:pt>
                <c:pt idx="147">
                  <c:v>11.795861402727274</c:v>
                </c:pt>
                <c:pt idx="148">
                  <c:v>11.804030490000001</c:v>
                </c:pt>
                <c:pt idx="149">
                  <c:v>11.4610859</c:v>
                </c:pt>
                <c:pt idx="150">
                  <c:v>10.171286184545455</c:v>
                </c:pt>
                <c:pt idx="151">
                  <c:v>9.7076552345454541</c:v>
                </c:pt>
                <c:pt idx="152">
                  <c:v>11.850133430909091</c:v>
                </c:pt>
                <c:pt idx="153">
                  <c:v>11.861665418181817</c:v>
                </c:pt>
                <c:pt idx="154">
                  <c:v>11.869846592727272</c:v>
                </c:pt>
                <c:pt idx="155">
                  <c:v>11.881383164545456</c:v>
                </c:pt>
                <c:pt idx="156">
                  <c:v>11.532881048181819</c:v>
                </c:pt>
                <c:pt idx="157">
                  <c:v>10.232069028181819</c:v>
                </c:pt>
                <c:pt idx="158">
                  <c:v>9.7656242990909092</c:v>
                </c:pt>
                <c:pt idx="159">
                  <c:v>11.924199064545455</c:v>
                </c:pt>
                <c:pt idx="160">
                  <c:v>11.935747724545456</c:v>
                </c:pt>
                <c:pt idx="161">
                  <c:v>11.950655115454545</c:v>
                </c:pt>
                <c:pt idx="162">
                  <c:v>11.968922489090909</c:v>
                </c:pt>
                <c:pt idx="163">
                  <c:v>11.62757820909091</c:v>
                </c:pt>
                <c:pt idx="164">
                  <c:v>10.321816542727273</c:v>
                </c:pt>
                <c:pt idx="165">
                  <c:v>9.8594746863636367</c:v>
                </c:pt>
                <c:pt idx="166">
                  <c:v>12.048750292727272</c:v>
                </c:pt>
                <c:pt idx="167">
                  <c:v>12.070398071818181</c:v>
                </c:pt>
                <c:pt idx="168">
                  <c:v>12.098769149999999</c:v>
                </c:pt>
                <c:pt idx="169">
                  <c:v>12.123787331818182</c:v>
                </c:pt>
                <c:pt idx="170">
                  <c:v>11.784347008181818</c:v>
                </c:pt>
                <c:pt idx="171">
                  <c:v>10.469503431818181</c:v>
                </c:pt>
                <c:pt idx="172">
                  <c:v>10.003079047272728</c:v>
                </c:pt>
                <c:pt idx="173">
                  <c:v>12.220557177272726</c:v>
                </c:pt>
                <c:pt idx="174">
                  <c:v>12.245604118181818</c:v>
                </c:pt>
                <c:pt idx="175">
                  <c:v>12.274018960909091</c:v>
                </c:pt>
                <c:pt idx="176">
                  <c:v>12.299077989090909</c:v>
                </c:pt>
                <c:pt idx="177">
                  <c:v>11.964204605454546</c:v>
                </c:pt>
                <c:pt idx="178">
                  <c:v>10.637678368181819</c:v>
                </c:pt>
                <c:pt idx="179">
                  <c:v>10.177258746363636</c:v>
                </c:pt>
                <c:pt idx="180">
                  <c:v>12.45656300909091</c:v>
                </c:pt>
                <c:pt idx="181">
                  <c:v>12.508574836363636</c:v>
                </c:pt>
                <c:pt idx="182">
                  <c:v>12.560599167272727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56-403F-8CCD-F42C03B992C0}"/>
            </c:ext>
          </c:extLst>
        </c:ser>
        <c:ser>
          <c:idx val="1"/>
          <c:order val="1"/>
          <c:tx>
            <c:strRef>
              <c:f>'Figure 1 - data and chart'!$D$2</c:f>
              <c:strCache>
                <c:ptCount val="1"/>
                <c:pt idx="0">
                  <c:v>Daily metered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25400">
              <a:noFill/>
            </a:ln>
          </c:spPr>
          <c:cat>
            <c:numRef>
              <c:f>'Figure 1 - data and chart'!$B$3:$B$185</c:f>
              <c:numCache>
                <c:formatCode>dd/mm/yyyy;@</c:formatCode>
                <c:ptCount val="183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  <c:pt idx="30">
                  <c:v>43952</c:v>
                </c:pt>
                <c:pt idx="31">
                  <c:v>43953</c:v>
                </c:pt>
                <c:pt idx="32">
                  <c:v>43954</c:v>
                </c:pt>
                <c:pt idx="33">
                  <c:v>43955</c:v>
                </c:pt>
                <c:pt idx="34">
                  <c:v>43956</c:v>
                </c:pt>
                <c:pt idx="35">
                  <c:v>43957</c:v>
                </c:pt>
                <c:pt idx="36">
                  <c:v>43958</c:v>
                </c:pt>
                <c:pt idx="37">
                  <c:v>43959</c:v>
                </c:pt>
                <c:pt idx="38">
                  <c:v>43960</c:v>
                </c:pt>
                <c:pt idx="39">
                  <c:v>43961</c:v>
                </c:pt>
                <c:pt idx="40">
                  <c:v>43962</c:v>
                </c:pt>
                <c:pt idx="41">
                  <c:v>43963</c:v>
                </c:pt>
                <c:pt idx="42">
                  <c:v>43964</c:v>
                </c:pt>
                <c:pt idx="43">
                  <c:v>43965</c:v>
                </c:pt>
                <c:pt idx="44">
                  <c:v>43966</c:v>
                </c:pt>
                <c:pt idx="45">
                  <c:v>43967</c:v>
                </c:pt>
                <c:pt idx="46">
                  <c:v>43968</c:v>
                </c:pt>
                <c:pt idx="47">
                  <c:v>43969</c:v>
                </c:pt>
                <c:pt idx="48">
                  <c:v>43970</c:v>
                </c:pt>
                <c:pt idx="49">
                  <c:v>43971</c:v>
                </c:pt>
                <c:pt idx="50">
                  <c:v>43972</c:v>
                </c:pt>
                <c:pt idx="51">
                  <c:v>43973</c:v>
                </c:pt>
                <c:pt idx="52">
                  <c:v>43974</c:v>
                </c:pt>
                <c:pt idx="53">
                  <c:v>43975</c:v>
                </c:pt>
                <c:pt idx="54">
                  <c:v>43976</c:v>
                </c:pt>
                <c:pt idx="55">
                  <c:v>43977</c:v>
                </c:pt>
                <c:pt idx="56">
                  <c:v>43978</c:v>
                </c:pt>
                <c:pt idx="57">
                  <c:v>43979</c:v>
                </c:pt>
                <c:pt idx="58">
                  <c:v>43980</c:v>
                </c:pt>
                <c:pt idx="59">
                  <c:v>43981</c:v>
                </c:pt>
                <c:pt idx="60">
                  <c:v>43982</c:v>
                </c:pt>
                <c:pt idx="61">
                  <c:v>43983</c:v>
                </c:pt>
                <c:pt idx="62">
                  <c:v>43984</c:v>
                </c:pt>
                <c:pt idx="63">
                  <c:v>43985</c:v>
                </c:pt>
                <c:pt idx="64">
                  <c:v>43986</c:v>
                </c:pt>
                <c:pt idx="65">
                  <c:v>43987</c:v>
                </c:pt>
                <c:pt idx="66">
                  <c:v>43988</c:v>
                </c:pt>
                <c:pt idx="67">
                  <c:v>43989</c:v>
                </c:pt>
                <c:pt idx="68">
                  <c:v>43990</c:v>
                </c:pt>
                <c:pt idx="69">
                  <c:v>43991</c:v>
                </c:pt>
                <c:pt idx="70">
                  <c:v>43992</c:v>
                </c:pt>
                <c:pt idx="71">
                  <c:v>43993</c:v>
                </c:pt>
                <c:pt idx="72">
                  <c:v>43994</c:v>
                </c:pt>
                <c:pt idx="73">
                  <c:v>43995</c:v>
                </c:pt>
                <c:pt idx="74">
                  <c:v>43996</c:v>
                </c:pt>
                <c:pt idx="75">
                  <c:v>43997</c:v>
                </c:pt>
                <c:pt idx="76">
                  <c:v>43998</c:v>
                </c:pt>
                <c:pt idx="77">
                  <c:v>43999</c:v>
                </c:pt>
                <c:pt idx="78">
                  <c:v>44000</c:v>
                </c:pt>
                <c:pt idx="79">
                  <c:v>44001</c:v>
                </c:pt>
                <c:pt idx="80">
                  <c:v>44002</c:v>
                </c:pt>
                <c:pt idx="81">
                  <c:v>44003</c:v>
                </c:pt>
                <c:pt idx="82">
                  <c:v>44004</c:v>
                </c:pt>
                <c:pt idx="83">
                  <c:v>44005</c:v>
                </c:pt>
                <c:pt idx="84">
                  <c:v>44006</c:v>
                </c:pt>
                <c:pt idx="85">
                  <c:v>44007</c:v>
                </c:pt>
                <c:pt idx="86">
                  <c:v>44008</c:v>
                </c:pt>
                <c:pt idx="87">
                  <c:v>44009</c:v>
                </c:pt>
                <c:pt idx="88">
                  <c:v>44010</c:v>
                </c:pt>
                <c:pt idx="89">
                  <c:v>44011</c:v>
                </c:pt>
                <c:pt idx="90">
                  <c:v>44012</c:v>
                </c:pt>
                <c:pt idx="91">
                  <c:v>44013</c:v>
                </c:pt>
                <c:pt idx="92">
                  <c:v>44014</c:v>
                </c:pt>
                <c:pt idx="93">
                  <c:v>44015</c:v>
                </c:pt>
                <c:pt idx="94">
                  <c:v>44016</c:v>
                </c:pt>
                <c:pt idx="95">
                  <c:v>44017</c:v>
                </c:pt>
                <c:pt idx="96">
                  <c:v>44018</c:v>
                </c:pt>
                <c:pt idx="97">
                  <c:v>44019</c:v>
                </c:pt>
                <c:pt idx="98">
                  <c:v>44020</c:v>
                </c:pt>
                <c:pt idx="99">
                  <c:v>44021</c:v>
                </c:pt>
                <c:pt idx="100">
                  <c:v>44022</c:v>
                </c:pt>
                <c:pt idx="101">
                  <c:v>44023</c:v>
                </c:pt>
                <c:pt idx="102">
                  <c:v>44024</c:v>
                </c:pt>
                <c:pt idx="103">
                  <c:v>44025</c:v>
                </c:pt>
                <c:pt idx="104">
                  <c:v>44026</c:v>
                </c:pt>
                <c:pt idx="105">
                  <c:v>44027</c:v>
                </c:pt>
                <c:pt idx="106">
                  <c:v>44028</c:v>
                </c:pt>
                <c:pt idx="107">
                  <c:v>44029</c:v>
                </c:pt>
                <c:pt idx="108">
                  <c:v>44030</c:v>
                </c:pt>
                <c:pt idx="109">
                  <c:v>44031</c:v>
                </c:pt>
                <c:pt idx="110">
                  <c:v>44032</c:v>
                </c:pt>
                <c:pt idx="111">
                  <c:v>44033</c:v>
                </c:pt>
                <c:pt idx="112">
                  <c:v>44034</c:v>
                </c:pt>
                <c:pt idx="113">
                  <c:v>44035</c:v>
                </c:pt>
                <c:pt idx="114">
                  <c:v>44036</c:v>
                </c:pt>
                <c:pt idx="115">
                  <c:v>44037</c:v>
                </c:pt>
                <c:pt idx="116">
                  <c:v>44038</c:v>
                </c:pt>
                <c:pt idx="117">
                  <c:v>44039</c:v>
                </c:pt>
                <c:pt idx="118">
                  <c:v>44040</c:v>
                </c:pt>
                <c:pt idx="119">
                  <c:v>44041</c:v>
                </c:pt>
                <c:pt idx="120">
                  <c:v>44042</c:v>
                </c:pt>
                <c:pt idx="121">
                  <c:v>44043</c:v>
                </c:pt>
                <c:pt idx="122">
                  <c:v>44044</c:v>
                </c:pt>
                <c:pt idx="123">
                  <c:v>44045</c:v>
                </c:pt>
                <c:pt idx="124">
                  <c:v>44046</c:v>
                </c:pt>
                <c:pt idx="125">
                  <c:v>44047</c:v>
                </c:pt>
                <c:pt idx="126">
                  <c:v>44048</c:v>
                </c:pt>
                <c:pt idx="127">
                  <c:v>44049</c:v>
                </c:pt>
                <c:pt idx="128">
                  <c:v>44050</c:v>
                </c:pt>
                <c:pt idx="129">
                  <c:v>44051</c:v>
                </c:pt>
                <c:pt idx="130">
                  <c:v>44052</c:v>
                </c:pt>
                <c:pt idx="131">
                  <c:v>44053</c:v>
                </c:pt>
                <c:pt idx="132">
                  <c:v>44054</c:v>
                </c:pt>
                <c:pt idx="133">
                  <c:v>44055</c:v>
                </c:pt>
                <c:pt idx="134">
                  <c:v>44056</c:v>
                </c:pt>
                <c:pt idx="135">
                  <c:v>44057</c:v>
                </c:pt>
                <c:pt idx="136">
                  <c:v>44058</c:v>
                </c:pt>
                <c:pt idx="137">
                  <c:v>44059</c:v>
                </c:pt>
                <c:pt idx="138">
                  <c:v>44060</c:v>
                </c:pt>
                <c:pt idx="139">
                  <c:v>44061</c:v>
                </c:pt>
                <c:pt idx="140">
                  <c:v>44062</c:v>
                </c:pt>
                <c:pt idx="141">
                  <c:v>44063</c:v>
                </c:pt>
                <c:pt idx="142">
                  <c:v>44064</c:v>
                </c:pt>
                <c:pt idx="143">
                  <c:v>44065</c:v>
                </c:pt>
                <c:pt idx="144">
                  <c:v>44066</c:v>
                </c:pt>
                <c:pt idx="145">
                  <c:v>44067</c:v>
                </c:pt>
                <c:pt idx="146">
                  <c:v>44068</c:v>
                </c:pt>
                <c:pt idx="147">
                  <c:v>44069</c:v>
                </c:pt>
                <c:pt idx="148">
                  <c:v>44070</c:v>
                </c:pt>
                <c:pt idx="149">
                  <c:v>44071</c:v>
                </c:pt>
                <c:pt idx="150">
                  <c:v>44072</c:v>
                </c:pt>
                <c:pt idx="151">
                  <c:v>44073</c:v>
                </c:pt>
                <c:pt idx="152">
                  <c:v>44074</c:v>
                </c:pt>
                <c:pt idx="153">
                  <c:v>44075</c:v>
                </c:pt>
                <c:pt idx="154">
                  <c:v>44076</c:v>
                </c:pt>
                <c:pt idx="155">
                  <c:v>44077</c:v>
                </c:pt>
                <c:pt idx="156">
                  <c:v>44078</c:v>
                </c:pt>
                <c:pt idx="157">
                  <c:v>44079</c:v>
                </c:pt>
                <c:pt idx="158">
                  <c:v>44080</c:v>
                </c:pt>
                <c:pt idx="159">
                  <c:v>44081</c:v>
                </c:pt>
                <c:pt idx="160">
                  <c:v>44082</c:v>
                </c:pt>
                <c:pt idx="161">
                  <c:v>44083</c:v>
                </c:pt>
                <c:pt idx="162">
                  <c:v>44084</c:v>
                </c:pt>
                <c:pt idx="163">
                  <c:v>44085</c:v>
                </c:pt>
                <c:pt idx="164">
                  <c:v>44086</c:v>
                </c:pt>
                <c:pt idx="165">
                  <c:v>44087</c:v>
                </c:pt>
                <c:pt idx="166">
                  <c:v>44088</c:v>
                </c:pt>
                <c:pt idx="167">
                  <c:v>44089</c:v>
                </c:pt>
                <c:pt idx="168">
                  <c:v>44090</c:v>
                </c:pt>
                <c:pt idx="169">
                  <c:v>44091</c:v>
                </c:pt>
                <c:pt idx="170">
                  <c:v>44092</c:v>
                </c:pt>
                <c:pt idx="171">
                  <c:v>44093</c:v>
                </c:pt>
                <c:pt idx="172">
                  <c:v>44094</c:v>
                </c:pt>
                <c:pt idx="173">
                  <c:v>44095</c:v>
                </c:pt>
                <c:pt idx="174">
                  <c:v>44096</c:v>
                </c:pt>
                <c:pt idx="175">
                  <c:v>44097</c:v>
                </c:pt>
                <c:pt idx="176">
                  <c:v>44098</c:v>
                </c:pt>
                <c:pt idx="177">
                  <c:v>44099</c:v>
                </c:pt>
                <c:pt idx="178">
                  <c:v>44100</c:v>
                </c:pt>
                <c:pt idx="179">
                  <c:v>44101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</c:numCache>
            </c:numRef>
          </c:cat>
          <c:val>
            <c:numRef>
              <c:f>'Figure 1 - data and chart'!$D$3:$D$185</c:f>
              <c:numCache>
                <c:formatCode>0.0</c:formatCode>
                <c:ptCount val="183"/>
                <c:pt idx="0">
                  <c:v>25.278419216818182</c:v>
                </c:pt>
                <c:pt idx="1">
                  <c:v>25.263203900545456</c:v>
                </c:pt>
                <c:pt idx="2">
                  <c:v>24.78517953381818</c:v>
                </c:pt>
                <c:pt idx="3">
                  <c:v>23.517333599454545</c:v>
                </c:pt>
                <c:pt idx="4">
                  <c:v>22.89170114154545</c:v>
                </c:pt>
                <c:pt idx="5">
                  <c:v>25.149468292909091</c:v>
                </c:pt>
                <c:pt idx="6">
                  <c:v>25.09911749663636</c:v>
                </c:pt>
                <c:pt idx="7">
                  <c:v>24.442220610454545</c:v>
                </c:pt>
                <c:pt idx="8">
                  <c:v>24.400693572090908</c:v>
                </c:pt>
                <c:pt idx="9">
                  <c:v>23.032329725090907</c:v>
                </c:pt>
                <c:pt idx="10">
                  <c:v>22.765844326363634</c:v>
                </c:pt>
                <c:pt idx="11">
                  <c:v>22.725483753545451</c:v>
                </c:pt>
                <c:pt idx="12">
                  <c:v>22.906881552000002</c:v>
                </c:pt>
                <c:pt idx="13">
                  <c:v>23.080306830181819</c:v>
                </c:pt>
                <c:pt idx="14">
                  <c:v>23.011445744454541</c:v>
                </c:pt>
                <c:pt idx="15">
                  <c:v>22.936809641</c:v>
                </c:pt>
                <c:pt idx="16">
                  <c:v>22.867148808272724</c:v>
                </c:pt>
                <c:pt idx="17">
                  <c:v>21.755098038545452</c:v>
                </c:pt>
                <c:pt idx="18">
                  <c:v>21.158306400454546</c:v>
                </c:pt>
                <c:pt idx="19">
                  <c:v>23.309284166000001</c:v>
                </c:pt>
                <c:pt idx="20">
                  <c:v>23.258426709181816</c:v>
                </c:pt>
                <c:pt idx="21">
                  <c:v>23.199750330454549</c:v>
                </c:pt>
                <c:pt idx="22">
                  <c:v>23.137368768090909</c:v>
                </c:pt>
                <c:pt idx="23">
                  <c:v>22.647187508818181</c:v>
                </c:pt>
                <c:pt idx="24">
                  <c:v>21.424094749181819</c:v>
                </c:pt>
                <c:pt idx="25">
                  <c:v>20.863484435545452</c:v>
                </c:pt>
                <c:pt idx="26">
                  <c:v>23.004958850363639</c:v>
                </c:pt>
                <c:pt idx="27">
                  <c:v>22.975217790272726</c:v>
                </c:pt>
                <c:pt idx="28">
                  <c:v>22.941891103818175</c:v>
                </c:pt>
                <c:pt idx="29">
                  <c:v>22.899264516090909</c:v>
                </c:pt>
                <c:pt idx="30">
                  <c:v>22.258614471818181</c:v>
                </c:pt>
                <c:pt idx="31">
                  <c:v>21.317287760454548</c:v>
                </c:pt>
                <c:pt idx="32">
                  <c:v>21.286788240818179</c:v>
                </c:pt>
                <c:pt idx="33">
                  <c:v>21.266818175000001</c:v>
                </c:pt>
                <c:pt idx="34">
                  <c:v>21.914262364818182</c:v>
                </c:pt>
                <c:pt idx="35">
                  <c:v>21.870607518</c:v>
                </c:pt>
                <c:pt idx="36">
                  <c:v>21.823788404363636</c:v>
                </c:pt>
                <c:pt idx="37">
                  <c:v>21.775706303818186</c:v>
                </c:pt>
                <c:pt idx="38">
                  <c:v>21.046401863545455</c:v>
                </c:pt>
                <c:pt idx="39">
                  <c:v>21.011707663363637</c:v>
                </c:pt>
                <c:pt idx="40">
                  <c:v>22.282798464636365</c:v>
                </c:pt>
                <c:pt idx="41">
                  <c:v>22.247076546363633</c:v>
                </c:pt>
                <c:pt idx="42">
                  <c:v>22.214761617363635</c:v>
                </c:pt>
                <c:pt idx="43">
                  <c:v>22.248210565636363</c:v>
                </c:pt>
                <c:pt idx="44">
                  <c:v>21.790255451090911</c:v>
                </c:pt>
                <c:pt idx="45">
                  <c:v>20.619506832000003</c:v>
                </c:pt>
                <c:pt idx="46">
                  <c:v>20.156222825090907</c:v>
                </c:pt>
                <c:pt idx="47">
                  <c:v>22.101988484</c:v>
                </c:pt>
                <c:pt idx="48">
                  <c:v>22.055348688454544</c:v>
                </c:pt>
                <c:pt idx="49">
                  <c:v>22.006599796363634</c:v>
                </c:pt>
                <c:pt idx="50">
                  <c:v>22.03974488154546</c:v>
                </c:pt>
                <c:pt idx="51">
                  <c:v>21.581491346545455</c:v>
                </c:pt>
                <c:pt idx="52">
                  <c:v>20.427490239999997</c:v>
                </c:pt>
                <c:pt idx="53">
                  <c:v>20.834476581363635</c:v>
                </c:pt>
                <c:pt idx="54">
                  <c:v>20.835100408727275</c:v>
                </c:pt>
                <c:pt idx="55">
                  <c:v>21.361869302000002</c:v>
                </c:pt>
                <c:pt idx="56">
                  <c:v>21.343117283999998</c:v>
                </c:pt>
                <c:pt idx="57">
                  <c:v>21.31928939827273</c:v>
                </c:pt>
                <c:pt idx="58">
                  <c:v>21.291280079181817</c:v>
                </c:pt>
                <c:pt idx="59">
                  <c:v>20.712077918727271</c:v>
                </c:pt>
                <c:pt idx="60">
                  <c:v>19.836201937909092</c:v>
                </c:pt>
                <c:pt idx="61">
                  <c:v>22.228205566909093</c:v>
                </c:pt>
                <c:pt idx="62">
                  <c:v>22.203834382727273</c:v>
                </c:pt>
                <c:pt idx="63">
                  <c:v>22.18176120981818</c:v>
                </c:pt>
                <c:pt idx="64">
                  <c:v>22.159891283545456</c:v>
                </c:pt>
                <c:pt idx="65">
                  <c:v>21.738314936454543</c:v>
                </c:pt>
                <c:pt idx="66">
                  <c:v>20.623773875909091</c:v>
                </c:pt>
                <c:pt idx="67">
                  <c:v>20.136824968090909</c:v>
                </c:pt>
                <c:pt idx="68">
                  <c:v>22.127721048818181</c:v>
                </c:pt>
                <c:pt idx="69">
                  <c:v>22.111064465727267</c:v>
                </c:pt>
                <c:pt idx="70">
                  <c:v>22.086840026454542</c:v>
                </c:pt>
                <c:pt idx="71">
                  <c:v>22.053582907545458</c:v>
                </c:pt>
                <c:pt idx="72">
                  <c:v>21.618264711818178</c:v>
                </c:pt>
                <c:pt idx="73">
                  <c:v>20.495645043</c:v>
                </c:pt>
                <c:pt idx="74">
                  <c:v>20.567116900727271</c:v>
                </c:pt>
                <c:pt idx="75">
                  <c:v>22.533731302818182</c:v>
                </c:pt>
                <c:pt idx="76">
                  <c:v>22.516952238818181</c:v>
                </c:pt>
                <c:pt idx="77">
                  <c:v>22.503911708727269</c:v>
                </c:pt>
                <c:pt idx="78">
                  <c:v>22.490973278181819</c:v>
                </c:pt>
                <c:pt idx="79">
                  <c:v>22.073779874</c:v>
                </c:pt>
                <c:pt idx="80">
                  <c:v>20.969307668272727</c:v>
                </c:pt>
                <c:pt idx="81">
                  <c:v>20.46830813390909</c:v>
                </c:pt>
                <c:pt idx="82">
                  <c:v>22.426807923545454</c:v>
                </c:pt>
                <c:pt idx="83">
                  <c:v>22.409500720454545</c:v>
                </c:pt>
                <c:pt idx="84">
                  <c:v>22.39853334581818</c:v>
                </c:pt>
                <c:pt idx="85">
                  <c:v>22.393724772636364</c:v>
                </c:pt>
                <c:pt idx="86">
                  <c:v>21.990276376636366</c:v>
                </c:pt>
                <c:pt idx="87">
                  <c:v>20.899362484636367</c:v>
                </c:pt>
                <c:pt idx="88">
                  <c:v>20.411102663636363</c:v>
                </c:pt>
                <c:pt idx="89">
                  <c:v>22.37507626490909</c:v>
                </c:pt>
                <c:pt idx="90">
                  <c:v>22.366835734818185</c:v>
                </c:pt>
                <c:pt idx="91">
                  <c:v>22.197284540272726</c:v>
                </c:pt>
                <c:pt idx="92">
                  <c:v>22.18938014672727</c:v>
                </c:pt>
                <c:pt idx="93">
                  <c:v>21.781457990545455</c:v>
                </c:pt>
                <c:pt idx="94">
                  <c:v>20.697836923636366</c:v>
                </c:pt>
                <c:pt idx="95">
                  <c:v>20.226564190454543</c:v>
                </c:pt>
                <c:pt idx="96">
                  <c:v>22.161256058636365</c:v>
                </c:pt>
                <c:pt idx="97">
                  <c:v>22.205949862363639</c:v>
                </c:pt>
                <c:pt idx="98">
                  <c:v>22.205063612272731</c:v>
                </c:pt>
                <c:pt idx="99">
                  <c:v>22.204969431181819</c:v>
                </c:pt>
                <c:pt idx="100">
                  <c:v>21.804300532636365</c:v>
                </c:pt>
                <c:pt idx="101">
                  <c:v>20.728639226000002</c:v>
                </c:pt>
                <c:pt idx="102">
                  <c:v>20.250491348636366</c:v>
                </c:pt>
                <c:pt idx="103">
                  <c:v>22.196317369090906</c:v>
                </c:pt>
                <c:pt idx="104">
                  <c:v>21.990519365090908</c:v>
                </c:pt>
                <c:pt idx="105">
                  <c:v>21.988515129</c:v>
                </c:pt>
                <c:pt idx="106">
                  <c:v>21.987110783090905</c:v>
                </c:pt>
                <c:pt idx="107">
                  <c:v>21.586384815727271</c:v>
                </c:pt>
                <c:pt idx="108">
                  <c:v>20.511088260545456</c:v>
                </c:pt>
                <c:pt idx="109">
                  <c:v>20.033225505000004</c:v>
                </c:pt>
                <c:pt idx="110">
                  <c:v>21.97692567981818</c:v>
                </c:pt>
                <c:pt idx="111">
                  <c:v>22.000860414727274</c:v>
                </c:pt>
                <c:pt idx="112">
                  <c:v>21.998526581454545</c:v>
                </c:pt>
                <c:pt idx="113">
                  <c:v>21.995682161454546</c:v>
                </c:pt>
                <c:pt idx="114">
                  <c:v>21.594671175818181</c:v>
                </c:pt>
                <c:pt idx="115">
                  <c:v>20.520563763909092</c:v>
                </c:pt>
                <c:pt idx="116">
                  <c:v>20.046104565818183</c:v>
                </c:pt>
                <c:pt idx="117">
                  <c:v>21.991902132454545</c:v>
                </c:pt>
                <c:pt idx="118">
                  <c:v>21.991189009272727</c:v>
                </c:pt>
                <c:pt idx="119">
                  <c:v>21.990907942727272</c:v>
                </c:pt>
                <c:pt idx="120">
                  <c:v>21.990265557272728</c:v>
                </c:pt>
                <c:pt idx="121">
                  <c:v>21.592880053545453</c:v>
                </c:pt>
                <c:pt idx="122">
                  <c:v>20.350892267727271</c:v>
                </c:pt>
                <c:pt idx="123">
                  <c:v>19.877415976000002</c:v>
                </c:pt>
                <c:pt idx="124">
                  <c:v>21.821946284909089</c:v>
                </c:pt>
                <c:pt idx="125">
                  <c:v>21.820997374090915</c:v>
                </c:pt>
                <c:pt idx="126">
                  <c:v>21.821409413454546</c:v>
                </c:pt>
                <c:pt idx="127">
                  <c:v>21.823273456454547</c:v>
                </c:pt>
                <c:pt idx="128">
                  <c:v>21.426760744727272</c:v>
                </c:pt>
                <c:pt idx="129">
                  <c:v>20.357833242272726</c:v>
                </c:pt>
                <c:pt idx="130">
                  <c:v>19.888375013181818</c:v>
                </c:pt>
                <c:pt idx="131">
                  <c:v>21.838131127000004</c:v>
                </c:pt>
                <c:pt idx="132">
                  <c:v>21.83768276690909</c:v>
                </c:pt>
                <c:pt idx="133">
                  <c:v>21.839295222727273</c:v>
                </c:pt>
                <c:pt idx="134">
                  <c:v>21.839842496909089</c:v>
                </c:pt>
                <c:pt idx="135">
                  <c:v>21.613687074545453</c:v>
                </c:pt>
                <c:pt idx="136">
                  <c:v>20.534944611</c:v>
                </c:pt>
                <c:pt idx="137">
                  <c:v>20.052054081545453</c:v>
                </c:pt>
                <c:pt idx="138">
                  <c:v>22.034478213000003</c:v>
                </c:pt>
                <c:pt idx="139">
                  <c:v>22.044096201181816</c:v>
                </c:pt>
                <c:pt idx="140">
                  <c:v>22.052034918636362</c:v>
                </c:pt>
                <c:pt idx="141">
                  <c:v>22.058998786272728</c:v>
                </c:pt>
                <c:pt idx="142">
                  <c:v>21.706121579909091</c:v>
                </c:pt>
                <c:pt idx="143">
                  <c:v>20.624400459454545</c:v>
                </c:pt>
                <c:pt idx="144">
                  <c:v>20.137630550000001</c:v>
                </c:pt>
                <c:pt idx="145">
                  <c:v>22.124472900545456</c:v>
                </c:pt>
                <c:pt idx="146">
                  <c:v>22.134284775090908</c:v>
                </c:pt>
                <c:pt idx="147">
                  <c:v>22.144129449636363</c:v>
                </c:pt>
                <c:pt idx="148">
                  <c:v>22.15455013945455</c:v>
                </c:pt>
                <c:pt idx="149">
                  <c:v>21.764838606545453</c:v>
                </c:pt>
                <c:pt idx="150">
                  <c:v>20.688672294818183</c:v>
                </c:pt>
                <c:pt idx="151">
                  <c:v>20.206840258363634</c:v>
                </c:pt>
                <c:pt idx="152">
                  <c:v>22.204842481818183</c:v>
                </c:pt>
                <c:pt idx="153">
                  <c:v>22.027109080727268</c:v>
                </c:pt>
                <c:pt idx="154">
                  <c:v>22.039698620999999</c:v>
                </c:pt>
                <c:pt idx="155">
                  <c:v>22.050896023181821</c:v>
                </c:pt>
                <c:pt idx="156">
                  <c:v>21.657456703090912</c:v>
                </c:pt>
                <c:pt idx="157">
                  <c:v>20.579423975999998</c:v>
                </c:pt>
                <c:pt idx="158">
                  <c:v>20.132244218181818</c:v>
                </c:pt>
                <c:pt idx="159">
                  <c:v>22.101152567545459</c:v>
                </c:pt>
                <c:pt idx="160">
                  <c:v>22.114807491545452</c:v>
                </c:pt>
                <c:pt idx="161">
                  <c:v>22.131878319727274</c:v>
                </c:pt>
                <c:pt idx="162">
                  <c:v>22.152576012454546</c:v>
                </c:pt>
                <c:pt idx="163">
                  <c:v>21.767898160636364</c:v>
                </c:pt>
                <c:pt idx="164">
                  <c:v>20.691184093636366</c:v>
                </c:pt>
                <c:pt idx="165">
                  <c:v>20.248678253818177</c:v>
                </c:pt>
                <c:pt idx="166">
                  <c:v>22.32405096563636</c:v>
                </c:pt>
                <c:pt idx="167">
                  <c:v>22.564351640272726</c:v>
                </c:pt>
                <c:pt idx="168">
                  <c:v>22.594420472181817</c:v>
                </c:pt>
                <c:pt idx="169">
                  <c:v>22.62582732145454</c:v>
                </c:pt>
                <c:pt idx="170">
                  <c:v>22.245632435090911</c:v>
                </c:pt>
                <c:pt idx="171">
                  <c:v>21.17221926818182</c:v>
                </c:pt>
                <c:pt idx="172">
                  <c:v>20.72511964109091</c:v>
                </c:pt>
                <c:pt idx="173">
                  <c:v>22.688389611909091</c:v>
                </c:pt>
                <c:pt idx="174">
                  <c:v>22.719817112818181</c:v>
                </c:pt>
                <c:pt idx="175">
                  <c:v>22.749887900272725</c:v>
                </c:pt>
                <c:pt idx="176">
                  <c:v>22.778538153636362</c:v>
                </c:pt>
                <c:pt idx="177">
                  <c:v>22.404943103272728</c:v>
                </c:pt>
                <c:pt idx="178">
                  <c:v>21.331801358636366</c:v>
                </c:pt>
                <c:pt idx="179">
                  <c:v>20.895288234181812</c:v>
                </c:pt>
                <c:pt idx="180">
                  <c:v>22.963140148272728</c:v>
                </c:pt>
                <c:pt idx="181">
                  <c:v>23.02555817009091</c:v>
                </c:pt>
                <c:pt idx="182">
                  <c:v>23.081097958000001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56-403F-8CCD-F42C03B992C0}"/>
            </c:ext>
          </c:extLst>
        </c:ser>
        <c:ser>
          <c:idx val="6"/>
          <c:order val="2"/>
          <c:tx>
            <c:strRef>
              <c:f>'Figure 1 - data and chart'!$G$2</c:f>
              <c:strCache>
                <c:ptCount val="1"/>
                <c:pt idx="0">
                  <c:v>Storage injection 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cat>
            <c:numRef>
              <c:f>'Figure 1 - data and chart'!$B$3:$B$185</c:f>
              <c:numCache>
                <c:formatCode>dd/mm/yyyy;@</c:formatCode>
                <c:ptCount val="183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  <c:pt idx="30">
                  <c:v>43952</c:v>
                </c:pt>
                <c:pt idx="31">
                  <c:v>43953</c:v>
                </c:pt>
                <c:pt idx="32">
                  <c:v>43954</c:v>
                </c:pt>
                <c:pt idx="33">
                  <c:v>43955</c:v>
                </c:pt>
                <c:pt idx="34">
                  <c:v>43956</c:v>
                </c:pt>
                <c:pt idx="35">
                  <c:v>43957</c:v>
                </c:pt>
                <c:pt idx="36">
                  <c:v>43958</c:v>
                </c:pt>
                <c:pt idx="37">
                  <c:v>43959</c:v>
                </c:pt>
                <c:pt idx="38">
                  <c:v>43960</c:v>
                </c:pt>
                <c:pt idx="39">
                  <c:v>43961</c:v>
                </c:pt>
                <c:pt idx="40">
                  <c:v>43962</c:v>
                </c:pt>
                <c:pt idx="41">
                  <c:v>43963</c:v>
                </c:pt>
                <c:pt idx="42">
                  <c:v>43964</c:v>
                </c:pt>
                <c:pt idx="43">
                  <c:v>43965</c:v>
                </c:pt>
                <c:pt idx="44">
                  <c:v>43966</c:v>
                </c:pt>
                <c:pt idx="45">
                  <c:v>43967</c:v>
                </c:pt>
                <c:pt idx="46">
                  <c:v>43968</c:v>
                </c:pt>
                <c:pt idx="47">
                  <c:v>43969</c:v>
                </c:pt>
                <c:pt idx="48">
                  <c:v>43970</c:v>
                </c:pt>
                <c:pt idx="49">
                  <c:v>43971</c:v>
                </c:pt>
                <c:pt idx="50">
                  <c:v>43972</c:v>
                </c:pt>
                <c:pt idx="51">
                  <c:v>43973</c:v>
                </c:pt>
                <c:pt idx="52">
                  <c:v>43974</c:v>
                </c:pt>
                <c:pt idx="53">
                  <c:v>43975</c:v>
                </c:pt>
                <c:pt idx="54">
                  <c:v>43976</c:v>
                </c:pt>
                <c:pt idx="55">
                  <c:v>43977</c:v>
                </c:pt>
                <c:pt idx="56">
                  <c:v>43978</c:v>
                </c:pt>
                <c:pt idx="57">
                  <c:v>43979</c:v>
                </c:pt>
                <c:pt idx="58">
                  <c:v>43980</c:v>
                </c:pt>
                <c:pt idx="59">
                  <c:v>43981</c:v>
                </c:pt>
                <c:pt idx="60">
                  <c:v>43982</c:v>
                </c:pt>
                <c:pt idx="61">
                  <c:v>43983</c:v>
                </c:pt>
                <c:pt idx="62">
                  <c:v>43984</c:v>
                </c:pt>
                <c:pt idx="63">
                  <c:v>43985</c:v>
                </c:pt>
                <c:pt idx="64">
                  <c:v>43986</c:v>
                </c:pt>
                <c:pt idx="65">
                  <c:v>43987</c:v>
                </c:pt>
                <c:pt idx="66">
                  <c:v>43988</c:v>
                </c:pt>
                <c:pt idx="67">
                  <c:v>43989</c:v>
                </c:pt>
                <c:pt idx="68">
                  <c:v>43990</c:v>
                </c:pt>
                <c:pt idx="69">
                  <c:v>43991</c:v>
                </c:pt>
                <c:pt idx="70">
                  <c:v>43992</c:v>
                </c:pt>
                <c:pt idx="71">
                  <c:v>43993</c:v>
                </c:pt>
                <c:pt idx="72">
                  <c:v>43994</c:v>
                </c:pt>
                <c:pt idx="73">
                  <c:v>43995</c:v>
                </c:pt>
                <c:pt idx="74">
                  <c:v>43996</c:v>
                </c:pt>
                <c:pt idx="75">
                  <c:v>43997</c:v>
                </c:pt>
                <c:pt idx="76">
                  <c:v>43998</c:v>
                </c:pt>
                <c:pt idx="77">
                  <c:v>43999</c:v>
                </c:pt>
                <c:pt idx="78">
                  <c:v>44000</c:v>
                </c:pt>
                <c:pt idx="79">
                  <c:v>44001</c:v>
                </c:pt>
                <c:pt idx="80">
                  <c:v>44002</c:v>
                </c:pt>
                <c:pt idx="81">
                  <c:v>44003</c:v>
                </c:pt>
                <c:pt idx="82">
                  <c:v>44004</c:v>
                </c:pt>
                <c:pt idx="83">
                  <c:v>44005</c:v>
                </c:pt>
                <c:pt idx="84">
                  <c:v>44006</c:v>
                </c:pt>
                <c:pt idx="85">
                  <c:v>44007</c:v>
                </c:pt>
                <c:pt idx="86">
                  <c:v>44008</c:v>
                </c:pt>
                <c:pt idx="87">
                  <c:v>44009</c:v>
                </c:pt>
                <c:pt idx="88">
                  <c:v>44010</c:v>
                </c:pt>
                <c:pt idx="89">
                  <c:v>44011</c:v>
                </c:pt>
                <c:pt idx="90">
                  <c:v>44012</c:v>
                </c:pt>
                <c:pt idx="91">
                  <c:v>44013</c:v>
                </c:pt>
                <c:pt idx="92">
                  <c:v>44014</c:v>
                </c:pt>
                <c:pt idx="93">
                  <c:v>44015</c:v>
                </c:pt>
                <c:pt idx="94">
                  <c:v>44016</c:v>
                </c:pt>
                <c:pt idx="95">
                  <c:v>44017</c:v>
                </c:pt>
                <c:pt idx="96">
                  <c:v>44018</c:v>
                </c:pt>
                <c:pt idx="97">
                  <c:v>44019</c:v>
                </c:pt>
                <c:pt idx="98">
                  <c:v>44020</c:v>
                </c:pt>
                <c:pt idx="99">
                  <c:v>44021</c:v>
                </c:pt>
                <c:pt idx="100">
                  <c:v>44022</c:v>
                </c:pt>
                <c:pt idx="101">
                  <c:v>44023</c:v>
                </c:pt>
                <c:pt idx="102">
                  <c:v>44024</c:v>
                </c:pt>
                <c:pt idx="103">
                  <c:v>44025</c:v>
                </c:pt>
                <c:pt idx="104">
                  <c:v>44026</c:v>
                </c:pt>
                <c:pt idx="105">
                  <c:v>44027</c:v>
                </c:pt>
                <c:pt idx="106">
                  <c:v>44028</c:v>
                </c:pt>
                <c:pt idx="107">
                  <c:v>44029</c:v>
                </c:pt>
                <c:pt idx="108">
                  <c:v>44030</c:v>
                </c:pt>
                <c:pt idx="109">
                  <c:v>44031</c:v>
                </c:pt>
                <c:pt idx="110">
                  <c:v>44032</c:v>
                </c:pt>
                <c:pt idx="111">
                  <c:v>44033</c:v>
                </c:pt>
                <c:pt idx="112">
                  <c:v>44034</c:v>
                </c:pt>
                <c:pt idx="113">
                  <c:v>44035</c:v>
                </c:pt>
                <c:pt idx="114">
                  <c:v>44036</c:v>
                </c:pt>
                <c:pt idx="115">
                  <c:v>44037</c:v>
                </c:pt>
                <c:pt idx="116">
                  <c:v>44038</c:v>
                </c:pt>
                <c:pt idx="117">
                  <c:v>44039</c:v>
                </c:pt>
                <c:pt idx="118">
                  <c:v>44040</c:v>
                </c:pt>
                <c:pt idx="119">
                  <c:v>44041</c:v>
                </c:pt>
                <c:pt idx="120">
                  <c:v>44042</c:v>
                </c:pt>
                <c:pt idx="121">
                  <c:v>44043</c:v>
                </c:pt>
                <c:pt idx="122">
                  <c:v>44044</c:v>
                </c:pt>
                <c:pt idx="123">
                  <c:v>44045</c:v>
                </c:pt>
                <c:pt idx="124">
                  <c:v>44046</c:v>
                </c:pt>
                <c:pt idx="125">
                  <c:v>44047</c:v>
                </c:pt>
                <c:pt idx="126">
                  <c:v>44048</c:v>
                </c:pt>
                <c:pt idx="127">
                  <c:v>44049</c:v>
                </c:pt>
                <c:pt idx="128">
                  <c:v>44050</c:v>
                </c:pt>
                <c:pt idx="129">
                  <c:v>44051</c:v>
                </c:pt>
                <c:pt idx="130">
                  <c:v>44052</c:v>
                </c:pt>
                <c:pt idx="131">
                  <c:v>44053</c:v>
                </c:pt>
                <c:pt idx="132">
                  <c:v>44054</c:v>
                </c:pt>
                <c:pt idx="133">
                  <c:v>44055</c:v>
                </c:pt>
                <c:pt idx="134">
                  <c:v>44056</c:v>
                </c:pt>
                <c:pt idx="135">
                  <c:v>44057</c:v>
                </c:pt>
                <c:pt idx="136">
                  <c:v>44058</c:v>
                </c:pt>
                <c:pt idx="137">
                  <c:v>44059</c:v>
                </c:pt>
                <c:pt idx="138">
                  <c:v>44060</c:v>
                </c:pt>
                <c:pt idx="139">
                  <c:v>44061</c:v>
                </c:pt>
                <c:pt idx="140">
                  <c:v>44062</c:v>
                </c:pt>
                <c:pt idx="141">
                  <c:v>44063</c:v>
                </c:pt>
                <c:pt idx="142">
                  <c:v>44064</c:v>
                </c:pt>
                <c:pt idx="143">
                  <c:v>44065</c:v>
                </c:pt>
                <c:pt idx="144">
                  <c:v>44066</c:v>
                </c:pt>
                <c:pt idx="145">
                  <c:v>44067</c:v>
                </c:pt>
                <c:pt idx="146">
                  <c:v>44068</c:v>
                </c:pt>
                <c:pt idx="147">
                  <c:v>44069</c:v>
                </c:pt>
                <c:pt idx="148">
                  <c:v>44070</c:v>
                </c:pt>
                <c:pt idx="149">
                  <c:v>44071</c:v>
                </c:pt>
                <c:pt idx="150">
                  <c:v>44072</c:v>
                </c:pt>
                <c:pt idx="151">
                  <c:v>44073</c:v>
                </c:pt>
                <c:pt idx="152">
                  <c:v>44074</c:v>
                </c:pt>
                <c:pt idx="153">
                  <c:v>44075</c:v>
                </c:pt>
                <c:pt idx="154">
                  <c:v>44076</c:v>
                </c:pt>
                <c:pt idx="155">
                  <c:v>44077</c:v>
                </c:pt>
                <c:pt idx="156">
                  <c:v>44078</c:v>
                </c:pt>
                <c:pt idx="157">
                  <c:v>44079</c:v>
                </c:pt>
                <c:pt idx="158">
                  <c:v>44080</c:v>
                </c:pt>
                <c:pt idx="159">
                  <c:v>44081</c:v>
                </c:pt>
                <c:pt idx="160">
                  <c:v>44082</c:v>
                </c:pt>
                <c:pt idx="161">
                  <c:v>44083</c:v>
                </c:pt>
                <c:pt idx="162">
                  <c:v>44084</c:v>
                </c:pt>
                <c:pt idx="163">
                  <c:v>44085</c:v>
                </c:pt>
                <c:pt idx="164">
                  <c:v>44086</c:v>
                </c:pt>
                <c:pt idx="165">
                  <c:v>44087</c:v>
                </c:pt>
                <c:pt idx="166">
                  <c:v>44088</c:v>
                </c:pt>
                <c:pt idx="167">
                  <c:v>44089</c:v>
                </c:pt>
                <c:pt idx="168">
                  <c:v>44090</c:v>
                </c:pt>
                <c:pt idx="169">
                  <c:v>44091</c:v>
                </c:pt>
                <c:pt idx="170">
                  <c:v>44092</c:v>
                </c:pt>
                <c:pt idx="171">
                  <c:v>44093</c:v>
                </c:pt>
                <c:pt idx="172">
                  <c:v>44094</c:v>
                </c:pt>
                <c:pt idx="173">
                  <c:v>44095</c:v>
                </c:pt>
                <c:pt idx="174">
                  <c:v>44096</c:v>
                </c:pt>
                <c:pt idx="175">
                  <c:v>44097</c:v>
                </c:pt>
                <c:pt idx="176">
                  <c:v>44098</c:v>
                </c:pt>
                <c:pt idx="177">
                  <c:v>44099</c:v>
                </c:pt>
                <c:pt idx="178">
                  <c:v>44100</c:v>
                </c:pt>
                <c:pt idx="179">
                  <c:v>44101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</c:numCache>
            </c:numRef>
          </c:cat>
          <c:val>
            <c:numRef>
              <c:f>'Figure 1 - data and chart'!$G$3:$G$185</c:f>
              <c:numCache>
                <c:formatCode>0.0</c:formatCode>
                <c:ptCount val="183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  <c:pt idx="21">
                  <c:v>11.5</c:v>
                </c:pt>
                <c:pt idx="22">
                  <c:v>11.5</c:v>
                </c:pt>
                <c:pt idx="23">
                  <c:v>11.5</c:v>
                </c:pt>
                <c:pt idx="24">
                  <c:v>11.5</c:v>
                </c:pt>
                <c:pt idx="25">
                  <c:v>11.5</c:v>
                </c:pt>
                <c:pt idx="26">
                  <c:v>11.5</c:v>
                </c:pt>
                <c:pt idx="27">
                  <c:v>11.5</c:v>
                </c:pt>
                <c:pt idx="28">
                  <c:v>11.5</c:v>
                </c:pt>
                <c:pt idx="29">
                  <c:v>11.5</c:v>
                </c:pt>
                <c:pt idx="30">
                  <c:v>11.5</c:v>
                </c:pt>
                <c:pt idx="31">
                  <c:v>11.5</c:v>
                </c:pt>
                <c:pt idx="32">
                  <c:v>11.5</c:v>
                </c:pt>
                <c:pt idx="33">
                  <c:v>11.5</c:v>
                </c:pt>
                <c:pt idx="34">
                  <c:v>11.5</c:v>
                </c:pt>
                <c:pt idx="35">
                  <c:v>11.5</c:v>
                </c:pt>
                <c:pt idx="36">
                  <c:v>11.5</c:v>
                </c:pt>
                <c:pt idx="37">
                  <c:v>11.5</c:v>
                </c:pt>
                <c:pt idx="38">
                  <c:v>11.5</c:v>
                </c:pt>
                <c:pt idx="39">
                  <c:v>11.5</c:v>
                </c:pt>
                <c:pt idx="40">
                  <c:v>11.5</c:v>
                </c:pt>
                <c:pt idx="41">
                  <c:v>11.5</c:v>
                </c:pt>
                <c:pt idx="42">
                  <c:v>11.5</c:v>
                </c:pt>
                <c:pt idx="43">
                  <c:v>11.5</c:v>
                </c:pt>
                <c:pt idx="44">
                  <c:v>11.5</c:v>
                </c:pt>
                <c:pt idx="45">
                  <c:v>11.5</c:v>
                </c:pt>
                <c:pt idx="46">
                  <c:v>11.5</c:v>
                </c:pt>
                <c:pt idx="47">
                  <c:v>11.5</c:v>
                </c:pt>
                <c:pt idx="48">
                  <c:v>11.5</c:v>
                </c:pt>
                <c:pt idx="49">
                  <c:v>11.5</c:v>
                </c:pt>
                <c:pt idx="50">
                  <c:v>11.5</c:v>
                </c:pt>
                <c:pt idx="51">
                  <c:v>11.5</c:v>
                </c:pt>
                <c:pt idx="52">
                  <c:v>11.5</c:v>
                </c:pt>
                <c:pt idx="53">
                  <c:v>11.5</c:v>
                </c:pt>
                <c:pt idx="54">
                  <c:v>11.5</c:v>
                </c:pt>
                <c:pt idx="55">
                  <c:v>11.5</c:v>
                </c:pt>
                <c:pt idx="56">
                  <c:v>11.5</c:v>
                </c:pt>
                <c:pt idx="57">
                  <c:v>11.5</c:v>
                </c:pt>
                <c:pt idx="58">
                  <c:v>11.5</c:v>
                </c:pt>
                <c:pt idx="59">
                  <c:v>11.5</c:v>
                </c:pt>
                <c:pt idx="60">
                  <c:v>11.5</c:v>
                </c:pt>
                <c:pt idx="61">
                  <c:v>11.5</c:v>
                </c:pt>
                <c:pt idx="62">
                  <c:v>11.5</c:v>
                </c:pt>
                <c:pt idx="63">
                  <c:v>11.5</c:v>
                </c:pt>
                <c:pt idx="64">
                  <c:v>11.5</c:v>
                </c:pt>
                <c:pt idx="65">
                  <c:v>11.5</c:v>
                </c:pt>
                <c:pt idx="66">
                  <c:v>11.5</c:v>
                </c:pt>
                <c:pt idx="67">
                  <c:v>11.5</c:v>
                </c:pt>
                <c:pt idx="68">
                  <c:v>11.5</c:v>
                </c:pt>
                <c:pt idx="69">
                  <c:v>11.5</c:v>
                </c:pt>
                <c:pt idx="70">
                  <c:v>11.5</c:v>
                </c:pt>
                <c:pt idx="71">
                  <c:v>11.5</c:v>
                </c:pt>
                <c:pt idx="72">
                  <c:v>11.5</c:v>
                </c:pt>
                <c:pt idx="73">
                  <c:v>11.5</c:v>
                </c:pt>
                <c:pt idx="74">
                  <c:v>11.5</c:v>
                </c:pt>
                <c:pt idx="75">
                  <c:v>11.5</c:v>
                </c:pt>
                <c:pt idx="76">
                  <c:v>11.5</c:v>
                </c:pt>
                <c:pt idx="77">
                  <c:v>11.5</c:v>
                </c:pt>
                <c:pt idx="78">
                  <c:v>11.5</c:v>
                </c:pt>
                <c:pt idx="79">
                  <c:v>11.5</c:v>
                </c:pt>
                <c:pt idx="80">
                  <c:v>11.5</c:v>
                </c:pt>
                <c:pt idx="81">
                  <c:v>11.5</c:v>
                </c:pt>
                <c:pt idx="82">
                  <c:v>11.5</c:v>
                </c:pt>
                <c:pt idx="83">
                  <c:v>11.5</c:v>
                </c:pt>
                <c:pt idx="84">
                  <c:v>11.5</c:v>
                </c:pt>
                <c:pt idx="85">
                  <c:v>11.5</c:v>
                </c:pt>
                <c:pt idx="86">
                  <c:v>11.5</c:v>
                </c:pt>
                <c:pt idx="87">
                  <c:v>11.5</c:v>
                </c:pt>
                <c:pt idx="88">
                  <c:v>11.5</c:v>
                </c:pt>
                <c:pt idx="89">
                  <c:v>11.5</c:v>
                </c:pt>
                <c:pt idx="90">
                  <c:v>11.5</c:v>
                </c:pt>
                <c:pt idx="91">
                  <c:v>11.5</c:v>
                </c:pt>
                <c:pt idx="92">
                  <c:v>11.5</c:v>
                </c:pt>
                <c:pt idx="93">
                  <c:v>11.5</c:v>
                </c:pt>
                <c:pt idx="94">
                  <c:v>11.5</c:v>
                </c:pt>
                <c:pt idx="95">
                  <c:v>11.5</c:v>
                </c:pt>
                <c:pt idx="96">
                  <c:v>11.5</c:v>
                </c:pt>
                <c:pt idx="97">
                  <c:v>11.5</c:v>
                </c:pt>
                <c:pt idx="98">
                  <c:v>11.5</c:v>
                </c:pt>
                <c:pt idx="99">
                  <c:v>11.5</c:v>
                </c:pt>
                <c:pt idx="100">
                  <c:v>11.5</c:v>
                </c:pt>
                <c:pt idx="101">
                  <c:v>11.5</c:v>
                </c:pt>
                <c:pt idx="102">
                  <c:v>11.5</c:v>
                </c:pt>
                <c:pt idx="103">
                  <c:v>11.5</c:v>
                </c:pt>
                <c:pt idx="104">
                  <c:v>11.5</c:v>
                </c:pt>
                <c:pt idx="105">
                  <c:v>11.5</c:v>
                </c:pt>
                <c:pt idx="106">
                  <c:v>11.5</c:v>
                </c:pt>
                <c:pt idx="107">
                  <c:v>11.5</c:v>
                </c:pt>
                <c:pt idx="108">
                  <c:v>11.5</c:v>
                </c:pt>
                <c:pt idx="109">
                  <c:v>11.5</c:v>
                </c:pt>
                <c:pt idx="110">
                  <c:v>11.5</c:v>
                </c:pt>
                <c:pt idx="111">
                  <c:v>11.5</c:v>
                </c:pt>
                <c:pt idx="112">
                  <c:v>11.5</c:v>
                </c:pt>
                <c:pt idx="113">
                  <c:v>11.5</c:v>
                </c:pt>
                <c:pt idx="114">
                  <c:v>11.5</c:v>
                </c:pt>
                <c:pt idx="115">
                  <c:v>11.5</c:v>
                </c:pt>
                <c:pt idx="116">
                  <c:v>11.5</c:v>
                </c:pt>
                <c:pt idx="117">
                  <c:v>11.5</c:v>
                </c:pt>
                <c:pt idx="118">
                  <c:v>11.5</c:v>
                </c:pt>
                <c:pt idx="119">
                  <c:v>11.5</c:v>
                </c:pt>
                <c:pt idx="120">
                  <c:v>11.5</c:v>
                </c:pt>
                <c:pt idx="121">
                  <c:v>11.5</c:v>
                </c:pt>
                <c:pt idx="122">
                  <c:v>11.5</c:v>
                </c:pt>
                <c:pt idx="123">
                  <c:v>11.5</c:v>
                </c:pt>
                <c:pt idx="124">
                  <c:v>11.5</c:v>
                </c:pt>
                <c:pt idx="125">
                  <c:v>11.5</c:v>
                </c:pt>
                <c:pt idx="126">
                  <c:v>11.5</c:v>
                </c:pt>
                <c:pt idx="127">
                  <c:v>11.5</c:v>
                </c:pt>
                <c:pt idx="128">
                  <c:v>11.5</c:v>
                </c:pt>
                <c:pt idx="129">
                  <c:v>11.5</c:v>
                </c:pt>
                <c:pt idx="130">
                  <c:v>11.5</c:v>
                </c:pt>
                <c:pt idx="131">
                  <c:v>11.5</c:v>
                </c:pt>
                <c:pt idx="132">
                  <c:v>11.5</c:v>
                </c:pt>
                <c:pt idx="133">
                  <c:v>11.5</c:v>
                </c:pt>
                <c:pt idx="134">
                  <c:v>11.5</c:v>
                </c:pt>
                <c:pt idx="135">
                  <c:v>11.5</c:v>
                </c:pt>
                <c:pt idx="136">
                  <c:v>11.5</c:v>
                </c:pt>
                <c:pt idx="137">
                  <c:v>11.5</c:v>
                </c:pt>
                <c:pt idx="138">
                  <c:v>11.5</c:v>
                </c:pt>
                <c:pt idx="139">
                  <c:v>11.5</c:v>
                </c:pt>
                <c:pt idx="140">
                  <c:v>11.5</c:v>
                </c:pt>
                <c:pt idx="141">
                  <c:v>11.5</c:v>
                </c:pt>
                <c:pt idx="142">
                  <c:v>11.5</c:v>
                </c:pt>
                <c:pt idx="143">
                  <c:v>11.5</c:v>
                </c:pt>
                <c:pt idx="144">
                  <c:v>11.5</c:v>
                </c:pt>
                <c:pt idx="145">
                  <c:v>11.5</c:v>
                </c:pt>
                <c:pt idx="146">
                  <c:v>11.5</c:v>
                </c:pt>
                <c:pt idx="147">
                  <c:v>11.5</c:v>
                </c:pt>
                <c:pt idx="148">
                  <c:v>11.5</c:v>
                </c:pt>
                <c:pt idx="149">
                  <c:v>11.5</c:v>
                </c:pt>
                <c:pt idx="150">
                  <c:v>11.5</c:v>
                </c:pt>
                <c:pt idx="151">
                  <c:v>11.5</c:v>
                </c:pt>
                <c:pt idx="152">
                  <c:v>11.5</c:v>
                </c:pt>
                <c:pt idx="153">
                  <c:v>11.5</c:v>
                </c:pt>
                <c:pt idx="154">
                  <c:v>11.5</c:v>
                </c:pt>
                <c:pt idx="155">
                  <c:v>11.5</c:v>
                </c:pt>
                <c:pt idx="156">
                  <c:v>11.5</c:v>
                </c:pt>
                <c:pt idx="157">
                  <c:v>11.5</c:v>
                </c:pt>
                <c:pt idx="158">
                  <c:v>11.5</c:v>
                </c:pt>
                <c:pt idx="159">
                  <c:v>11.5</c:v>
                </c:pt>
                <c:pt idx="160">
                  <c:v>11.5</c:v>
                </c:pt>
                <c:pt idx="161">
                  <c:v>11.5</c:v>
                </c:pt>
                <c:pt idx="162">
                  <c:v>11.5</c:v>
                </c:pt>
                <c:pt idx="163">
                  <c:v>11.5</c:v>
                </c:pt>
                <c:pt idx="164">
                  <c:v>11.5</c:v>
                </c:pt>
                <c:pt idx="165">
                  <c:v>11.5</c:v>
                </c:pt>
                <c:pt idx="166">
                  <c:v>11.5</c:v>
                </c:pt>
                <c:pt idx="167">
                  <c:v>11.5</c:v>
                </c:pt>
                <c:pt idx="168">
                  <c:v>11.5</c:v>
                </c:pt>
                <c:pt idx="169">
                  <c:v>11.5</c:v>
                </c:pt>
                <c:pt idx="170">
                  <c:v>11.5</c:v>
                </c:pt>
                <c:pt idx="171">
                  <c:v>11.5</c:v>
                </c:pt>
                <c:pt idx="172">
                  <c:v>11.5</c:v>
                </c:pt>
                <c:pt idx="173">
                  <c:v>11.5</c:v>
                </c:pt>
                <c:pt idx="174">
                  <c:v>11.5</c:v>
                </c:pt>
                <c:pt idx="175">
                  <c:v>11.5</c:v>
                </c:pt>
                <c:pt idx="176">
                  <c:v>11.5</c:v>
                </c:pt>
                <c:pt idx="177">
                  <c:v>11.5</c:v>
                </c:pt>
                <c:pt idx="178">
                  <c:v>11.5</c:v>
                </c:pt>
                <c:pt idx="179">
                  <c:v>11.5</c:v>
                </c:pt>
                <c:pt idx="180">
                  <c:v>11.5</c:v>
                </c:pt>
                <c:pt idx="181">
                  <c:v>11.5</c:v>
                </c:pt>
                <c:pt idx="182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56-403F-8CCD-F42C03B992C0}"/>
            </c:ext>
          </c:extLst>
        </c:ser>
        <c:ser>
          <c:idx val="5"/>
          <c:order val="3"/>
          <c:tx>
            <c:strRef>
              <c:f>'Figure 1 - data and chart'!$H$2</c:f>
              <c:strCache>
                <c:ptCount val="1"/>
                <c:pt idx="0">
                  <c:v>IUK/BBL physical exports </c:v>
                </c:pt>
              </c:strCache>
            </c:strRef>
          </c:tx>
          <c:spPr>
            <a:solidFill>
              <a:srgbClr val="800000"/>
            </a:solidFill>
            <a:ln w="25400">
              <a:noFill/>
            </a:ln>
          </c:spPr>
          <c:cat>
            <c:numRef>
              <c:f>'Figure 1 - data and chart'!$B$3:$B$185</c:f>
              <c:numCache>
                <c:formatCode>dd/mm/yyyy;@</c:formatCode>
                <c:ptCount val="183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  <c:pt idx="30">
                  <c:v>43952</c:v>
                </c:pt>
                <c:pt idx="31">
                  <c:v>43953</c:v>
                </c:pt>
                <c:pt idx="32">
                  <c:v>43954</c:v>
                </c:pt>
                <c:pt idx="33">
                  <c:v>43955</c:v>
                </c:pt>
                <c:pt idx="34">
                  <c:v>43956</c:v>
                </c:pt>
                <c:pt idx="35">
                  <c:v>43957</c:v>
                </c:pt>
                <c:pt idx="36">
                  <c:v>43958</c:v>
                </c:pt>
                <c:pt idx="37">
                  <c:v>43959</c:v>
                </c:pt>
                <c:pt idx="38">
                  <c:v>43960</c:v>
                </c:pt>
                <c:pt idx="39">
                  <c:v>43961</c:v>
                </c:pt>
                <c:pt idx="40">
                  <c:v>43962</c:v>
                </c:pt>
                <c:pt idx="41">
                  <c:v>43963</c:v>
                </c:pt>
                <c:pt idx="42">
                  <c:v>43964</c:v>
                </c:pt>
                <c:pt idx="43">
                  <c:v>43965</c:v>
                </c:pt>
                <c:pt idx="44">
                  <c:v>43966</c:v>
                </c:pt>
                <c:pt idx="45">
                  <c:v>43967</c:v>
                </c:pt>
                <c:pt idx="46">
                  <c:v>43968</c:v>
                </c:pt>
                <c:pt idx="47">
                  <c:v>43969</c:v>
                </c:pt>
                <c:pt idx="48">
                  <c:v>43970</c:v>
                </c:pt>
                <c:pt idx="49">
                  <c:v>43971</c:v>
                </c:pt>
                <c:pt idx="50">
                  <c:v>43972</c:v>
                </c:pt>
                <c:pt idx="51">
                  <c:v>43973</c:v>
                </c:pt>
                <c:pt idx="52">
                  <c:v>43974</c:v>
                </c:pt>
                <c:pt idx="53">
                  <c:v>43975</c:v>
                </c:pt>
                <c:pt idx="54">
                  <c:v>43976</c:v>
                </c:pt>
                <c:pt idx="55">
                  <c:v>43977</c:v>
                </c:pt>
                <c:pt idx="56">
                  <c:v>43978</c:v>
                </c:pt>
                <c:pt idx="57">
                  <c:v>43979</c:v>
                </c:pt>
                <c:pt idx="58">
                  <c:v>43980</c:v>
                </c:pt>
                <c:pt idx="59">
                  <c:v>43981</c:v>
                </c:pt>
                <c:pt idx="60">
                  <c:v>43982</c:v>
                </c:pt>
                <c:pt idx="61">
                  <c:v>43983</c:v>
                </c:pt>
                <c:pt idx="62">
                  <c:v>43984</c:v>
                </c:pt>
                <c:pt idx="63">
                  <c:v>43985</c:v>
                </c:pt>
                <c:pt idx="64">
                  <c:v>43986</c:v>
                </c:pt>
                <c:pt idx="65">
                  <c:v>43987</c:v>
                </c:pt>
                <c:pt idx="66">
                  <c:v>43988</c:v>
                </c:pt>
                <c:pt idx="67">
                  <c:v>43989</c:v>
                </c:pt>
                <c:pt idx="68">
                  <c:v>43990</c:v>
                </c:pt>
                <c:pt idx="69">
                  <c:v>43991</c:v>
                </c:pt>
                <c:pt idx="70">
                  <c:v>43992</c:v>
                </c:pt>
                <c:pt idx="71">
                  <c:v>43993</c:v>
                </c:pt>
                <c:pt idx="72">
                  <c:v>43994</c:v>
                </c:pt>
                <c:pt idx="73">
                  <c:v>43995</c:v>
                </c:pt>
                <c:pt idx="74">
                  <c:v>43996</c:v>
                </c:pt>
                <c:pt idx="75">
                  <c:v>43997</c:v>
                </c:pt>
                <c:pt idx="76">
                  <c:v>43998</c:v>
                </c:pt>
                <c:pt idx="77">
                  <c:v>43999</c:v>
                </c:pt>
                <c:pt idx="78">
                  <c:v>44000</c:v>
                </c:pt>
                <c:pt idx="79">
                  <c:v>44001</c:v>
                </c:pt>
                <c:pt idx="80">
                  <c:v>44002</c:v>
                </c:pt>
                <c:pt idx="81">
                  <c:v>44003</c:v>
                </c:pt>
                <c:pt idx="82">
                  <c:v>44004</c:v>
                </c:pt>
                <c:pt idx="83">
                  <c:v>44005</c:v>
                </c:pt>
                <c:pt idx="84">
                  <c:v>44006</c:v>
                </c:pt>
                <c:pt idx="85">
                  <c:v>44007</c:v>
                </c:pt>
                <c:pt idx="86">
                  <c:v>44008</c:v>
                </c:pt>
                <c:pt idx="87">
                  <c:v>44009</c:v>
                </c:pt>
                <c:pt idx="88">
                  <c:v>44010</c:v>
                </c:pt>
                <c:pt idx="89">
                  <c:v>44011</c:v>
                </c:pt>
                <c:pt idx="90">
                  <c:v>44012</c:v>
                </c:pt>
                <c:pt idx="91">
                  <c:v>44013</c:v>
                </c:pt>
                <c:pt idx="92">
                  <c:v>44014</c:v>
                </c:pt>
                <c:pt idx="93">
                  <c:v>44015</c:v>
                </c:pt>
                <c:pt idx="94">
                  <c:v>44016</c:v>
                </c:pt>
                <c:pt idx="95">
                  <c:v>44017</c:v>
                </c:pt>
                <c:pt idx="96">
                  <c:v>44018</c:v>
                </c:pt>
                <c:pt idx="97">
                  <c:v>44019</c:v>
                </c:pt>
                <c:pt idx="98">
                  <c:v>44020</c:v>
                </c:pt>
                <c:pt idx="99">
                  <c:v>44021</c:v>
                </c:pt>
                <c:pt idx="100">
                  <c:v>44022</c:v>
                </c:pt>
                <c:pt idx="101">
                  <c:v>44023</c:v>
                </c:pt>
                <c:pt idx="102">
                  <c:v>44024</c:v>
                </c:pt>
                <c:pt idx="103">
                  <c:v>44025</c:v>
                </c:pt>
                <c:pt idx="104">
                  <c:v>44026</c:v>
                </c:pt>
                <c:pt idx="105">
                  <c:v>44027</c:v>
                </c:pt>
                <c:pt idx="106">
                  <c:v>44028</c:v>
                </c:pt>
                <c:pt idx="107">
                  <c:v>44029</c:v>
                </c:pt>
                <c:pt idx="108">
                  <c:v>44030</c:v>
                </c:pt>
                <c:pt idx="109">
                  <c:v>44031</c:v>
                </c:pt>
                <c:pt idx="110">
                  <c:v>44032</c:v>
                </c:pt>
                <c:pt idx="111">
                  <c:v>44033</c:v>
                </c:pt>
                <c:pt idx="112">
                  <c:v>44034</c:v>
                </c:pt>
                <c:pt idx="113">
                  <c:v>44035</c:v>
                </c:pt>
                <c:pt idx="114">
                  <c:v>44036</c:v>
                </c:pt>
                <c:pt idx="115">
                  <c:v>44037</c:v>
                </c:pt>
                <c:pt idx="116">
                  <c:v>44038</c:v>
                </c:pt>
                <c:pt idx="117">
                  <c:v>44039</c:v>
                </c:pt>
                <c:pt idx="118">
                  <c:v>44040</c:v>
                </c:pt>
                <c:pt idx="119">
                  <c:v>44041</c:v>
                </c:pt>
                <c:pt idx="120">
                  <c:v>44042</c:v>
                </c:pt>
                <c:pt idx="121">
                  <c:v>44043</c:v>
                </c:pt>
                <c:pt idx="122">
                  <c:v>44044</c:v>
                </c:pt>
                <c:pt idx="123">
                  <c:v>44045</c:v>
                </c:pt>
                <c:pt idx="124">
                  <c:v>44046</c:v>
                </c:pt>
                <c:pt idx="125">
                  <c:v>44047</c:v>
                </c:pt>
                <c:pt idx="126">
                  <c:v>44048</c:v>
                </c:pt>
                <c:pt idx="127">
                  <c:v>44049</c:v>
                </c:pt>
                <c:pt idx="128">
                  <c:v>44050</c:v>
                </c:pt>
                <c:pt idx="129">
                  <c:v>44051</c:v>
                </c:pt>
                <c:pt idx="130">
                  <c:v>44052</c:v>
                </c:pt>
                <c:pt idx="131">
                  <c:v>44053</c:v>
                </c:pt>
                <c:pt idx="132">
                  <c:v>44054</c:v>
                </c:pt>
                <c:pt idx="133">
                  <c:v>44055</c:v>
                </c:pt>
                <c:pt idx="134">
                  <c:v>44056</c:v>
                </c:pt>
                <c:pt idx="135">
                  <c:v>44057</c:v>
                </c:pt>
                <c:pt idx="136">
                  <c:v>44058</c:v>
                </c:pt>
                <c:pt idx="137">
                  <c:v>44059</c:v>
                </c:pt>
                <c:pt idx="138">
                  <c:v>44060</c:v>
                </c:pt>
                <c:pt idx="139">
                  <c:v>44061</c:v>
                </c:pt>
                <c:pt idx="140">
                  <c:v>44062</c:v>
                </c:pt>
                <c:pt idx="141">
                  <c:v>44063</c:v>
                </c:pt>
                <c:pt idx="142">
                  <c:v>44064</c:v>
                </c:pt>
                <c:pt idx="143">
                  <c:v>44065</c:v>
                </c:pt>
                <c:pt idx="144">
                  <c:v>44066</c:v>
                </c:pt>
                <c:pt idx="145">
                  <c:v>44067</c:v>
                </c:pt>
                <c:pt idx="146">
                  <c:v>44068</c:v>
                </c:pt>
                <c:pt idx="147">
                  <c:v>44069</c:v>
                </c:pt>
                <c:pt idx="148">
                  <c:v>44070</c:v>
                </c:pt>
                <c:pt idx="149">
                  <c:v>44071</c:v>
                </c:pt>
                <c:pt idx="150">
                  <c:v>44072</c:v>
                </c:pt>
                <c:pt idx="151">
                  <c:v>44073</c:v>
                </c:pt>
                <c:pt idx="152">
                  <c:v>44074</c:v>
                </c:pt>
                <c:pt idx="153">
                  <c:v>44075</c:v>
                </c:pt>
                <c:pt idx="154">
                  <c:v>44076</c:v>
                </c:pt>
                <c:pt idx="155">
                  <c:v>44077</c:v>
                </c:pt>
                <c:pt idx="156">
                  <c:v>44078</c:v>
                </c:pt>
                <c:pt idx="157">
                  <c:v>44079</c:v>
                </c:pt>
                <c:pt idx="158">
                  <c:v>44080</c:v>
                </c:pt>
                <c:pt idx="159">
                  <c:v>44081</c:v>
                </c:pt>
                <c:pt idx="160">
                  <c:v>44082</c:v>
                </c:pt>
                <c:pt idx="161">
                  <c:v>44083</c:v>
                </c:pt>
                <c:pt idx="162">
                  <c:v>44084</c:v>
                </c:pt>
                <c:pt idx="163">
                  <c:v>44085</c:v>
                </c:pt>
                <c:pt idx="164">
                  <c:v>44086</c:v>
                </c:pt>
                <c:pt idx="165">
                  <c:v>44087</c:v>
                </c:pt>
                <c:pt idx="166">
                  <c:v>44088</c:v>
                </c:pt>
                <c:pt idx="167">
                  <c:v>44089</c:v>
                </c:pt>
                <c:pt idx="168">
                  <c:v>44090</c:v>
                </c:pt>
                <c:pt idx="169">
                  <c:v>44091</c:v>
                </c:pt>
                <c:pt idx="170">
                  <c:v>44092</c:v>
                </c:pt>
                <c:pt idx="171">
                  <c:v>44093</c:v>
                </c:pt>
                <c:pt idx="172">
                  <c:v>44094</c:v>
                </c:pt>
                <c:pt idx="173">
                  <c:v>44095</c:v>
                </c:pt>
                <c:pt idx="174">
                  <c:v>44096</c:v>
                </c:pt>
                <c:pt idx="175">
                  <c:v>44097</c:v>
                </c:pt>
                <c:pt idx="176">
                  <c:v>44098</c:v>
                </c:pt>
                <c:pt idx="177">
                  <c:v>44099</c:v>
                </c:pt>
                <c:pt idx="178">
                  <c:v>44100</c:v>
                </c:pt>
                <c:pt idx="179">
                  <c:v>44101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</c:numCache>
            </c:numRef>
          </c:cat>
          <c:val>
            <c:numRef>
              <c:f>'Figure 1 - data and chart'!$H$3:$H$185</c:f>
              <c:numCache>
                <c:formatCode>0.0</c:formatCode>
                <c:ptCount val="183"/>
                <c:pt idx="0">
                  <c:v>24.5</c:v>
                </c:pt>
                <c:pt idx="1">
                  <c:v>24.5</c:v>
                </c:pt>
                <c:pt idx="2">
                  <c:v>24.5</c:v>
                </c:pt>
                <c:pt idx="3">
                  <c:v>24.5</c:v>
                </c:pt>
                <c:pt idx="4">
                  <c:v>24.5</c:v>
                </c:pt>
                <c:pt idx="5">
                  <c:v>24.5</c:v>
                </c:pt>
                <c:pt idx="6">
                  <c:v>24.5</c:v>
                </c:pt>
                <c:pt idx="7">
                  <c:v>24.5</c:v>
                </c:pt>
                <c:pt idx="8">
                  <c:v>24.5</c:v>
                </c:pt>
                <c:pt idx="9">
                  <c:v>24.5</c:v>
                </c:pt>
                <c:pt idx="10">
                  <c:v>24.5</c:v>
                </c:pt>
                <c:pt idx="11">
                  <c:v>24.5</c:v>
                </c:pt>
                <c:pt idx="12">
                  <c:v>24.5</c:v>
                </c:pt>
                <c:pt idx="13">
                  <c:v>24.5</c:v>
                </c:pt>
                <c:pt idx="14">
                  <c:v>24.5</c:v>
                </c:pt>
                <c:pt idx="15">
                  <c:v>24.5</c:v>
                </c:pt>
                <c:pt idx="16">
                  <c:v>24.5</c:v>
                </c:pt>
                <c:pt idx="17">
                  <c:v>24.5</c:v>
                </c:pt>
                <c:pt idx="18">
                  <c:v>24.5</c:v>
                </c:pt>
                <c:pt idx="19">
                  <c:v>24.5</c:v>
                </c:pt>
                <c:pt idx="20">
                  <c:v>24.5</c:v>
                </c:pt>
                <c:pt idx="21">
                  <c:v>24.5</c:v>
                </c:pt>
                <c:pt idx="22">
                  <c:v>24.5</c:v>
                </c:pt>
                <c:pt idx="23">
                  <c:v>24.5</c:v>
                </c:pt>
                <c:pt idx="24">
                  <c:v>24.5</c:v>
                </c:pt>
                <c:pt idx="25">
                  <c:v>24.5</c:v>
                </c:pt>
                <c:pt idx="26">
                  <c:v>24.5</c:v>
                </c:pt>
                <c:pt idx="27">
                  <c:v>24.5</c:v>
                </c:pt>
                <c:pt idx="28">
                  <c:v>24.5</c:v>
                </c:pt>
                <c:pt idx="29">
                  <c:v>24.5</c:v>
                </c:pt>
                <c:pt idx="30">
                  <c:v>29.5</c:v>
                </c:pt>
                <c:pt idx="31">
                  <c:v>29.5</c:v>
                </c:pt>
                <c:pt idx="32">
                  <c:v>29.5</c:v>
                </c:pt>
                <c:pt idx="33">
                  <c:v>29.5</c:v>
                </c:pt>
                <c:pt idx="34">
                  <c:v>29.5</c:v>
                </c:pt>
                <c:pt idx="35">
                  <c:v>29.5</c:v>
                </c:pt>
                <c:pt idx="36">
                  <c:v>29.5</c:v>
                </c:pt>
                <c:pt idx="37">
                  <c:v>29.5</c:v>
                </c:pt>
                <c:pt idx="38">
                  <c:v>29.5</c:v>
                </c:pt>
                <c:pt idx="39">
                  <c:v>34.5</c:v>
                </c:pt>
                <c:pt idx="40">
                  <c:v>34.5</c:v>
                </c:pt>
                <c:pt idx="41">
                  <c:v>34.5</c:v>
                </c:pt>
                <c:pt idx="42">
                  <c:v>34.5</c:v>
                </c:pt>
                <c:pt idx="43">
                  <c:v>34.5</c:v>
                </c:pt>
                <c:pt idx="44">
                  <c:v>34.5</c:v>
                </c:pt>
                <c:pt idx="45">
                  <c:v>34.5</c:v>
                </c:pt>
                <c:pt idx="46">
                  <c:v>34.5</c:v>
                </c:pt>
                <c:pt idx="47">
                  <c:v>34.5</c:v>
                </c:pt>
                <c:pt idx="48">
                  <c:v>34.5</c:v>
                </c:pt>
                <c:pt idx="49">
                  <c:v>34.5</c:v>
                </c:pt>
                <c:pt idx="50">
                  <c:v>34.5</c:v>
                </c:pt>
                <c:pt idx="51">
                  <c:v>34.5</c:v>
                </c:pt>
                <c:pt idx="52">
                  <c:v>34.5</c:v>
                </c:pt>
                <c:pt idx="53">
                  <c:v>34.5</c:v>
                </c:pt>
                <c:pt idx="54">
                  <c:v>34.5</c:v>
                </c:pt>
                <c:pt idx="55">
                  <c:v>34.5</c:v>
                </c:pt>
                <c:pt idx="56">
                  <c:v>34.5</c:v>
                </c:pt>
                <c:pt idx="57">
                  <c:v>34.5</c:v>
                </c:pt>
                <c:pt idx="58">
                  <c:v>34.5</c:v>
                </c:pt>
                <c:pt idx="59">
                  <c:v>34.5</c:v>
                </c:pt>
                <c:pt idx="60">
                  <c:v>34.5</c:v>
                </c:pt>
                <c:pt idx="61">
                  <c:v>39.5</c:v>
                </c:pt>
                <c:pt idx="62">
                  <c:v>39.5</c:v>
                </c:pt>
                <c:pt idx="63">
                  <c:v>39.5</c:v>
                </c:pt>
                <c:pt idx="64">
                  <c:v>39.5</c:v>
                </c:pt>
                <c:pt idx="65">
                  <c:v>39.5</c:v>
                </c:pt>
                <c:pt idx="66">
                  <c:v>39.5</c:v>
                </c:pt>
                <c:pt idx="67">
                  <c:v>39.5</c:v>
                </c:pt>
                <c:pt idx="68">
                  <c:v>39.5</c:v>
                </c:pt>
                <c:pt idx="69">
                  <c:v>39.5</c:v>
                </c:pt>
                <c:pt idx="70">
                  <c:v>39.5</c:v>
                </c:pt>
                <c:pt idx="71">
                  <c:v>39.5</c:v>
                </c:pt>
                <c:pt idx="72">
                  <c:v>39.5</c:v>
                </c:pt>
                <c:pt idx="73">
                  <c:v>39.5</c:v>
                </c:pt>
                <c:pt idx="74">
                  <c:v>39.5</c:v>
                </c:pt>
                <c:pt idx="75">
                  <c:v>39.5</c:v>
                </c:pt>
                <c:pt idx="76">
                  <c:v>44.5</c:v>
                </c:pt>
                <c:pt idx="77">
                  <c:v>44.5</c:v>
                </c:pt>
                <c:pt idx="78">
                  <c:v>44.5</c:v>
                </c:pt>
                <c:pt idx="79">
                  <c:v>44.5</c:v>
                </c:pt>
                <c:pt idx="80">
                  <c:v>44.5</c:v>
                </c:pt>
                <c:pt idx="81">
                  <c:v>44.5</c:v>
                </c:pt>
                <c:pt idx="82">
                  <c:v>44.5</c:v>
                </c:pt>
                <c:pt idx="83">
                  <c:v>44.5</c:v>
                </c:pt>
                <c:pt idx="84">
                  <c:v>44.5</c:v>
                </c:pt>
                <c:pt idx="85">
                  <c:v>44.5</c:v>
                </c:pt>
                <c:pt idx="86">
                  <c:v>44.5</c:v>
                </c:pt>
                <c:pt idx="87">
                  <c:v>44.5</c:v>
                </c:pt>
                <c:pt idx="88">
                  <c:v>44.5</c:v>
                </c:pt>
                <c:pt idx="89">
                  <c:v>44.5</c:v>
                </c:pt>
                <c:pt idx="90">
                  <c:v>44.5</c:v>
                </c:pt>
                <c:pt idx="91">
                  <c:v>34.5</c:v>
                </c:pt>
                <c:pt idx="92">
                  <c:v>34.5</c:v>
                </c:pt>
                <c:pt idx="93">
                  <c:v>34.5</c:v>
                </c:pt>
                <c:pt idx="94">
                  <c:v>34.5</c:v>
                </c:pt>
                <c:pt idx="95">
                  <c:v>34.5</c:v>
                </c:pt>
                <c:pt idx="96">
                  <c:v>34.5</c:v>
                </c:pt>
                <c:pt idx="97">
                  <c:v>34.5</c:v>
                </c:pt>
                <c:pt idx="98">
                  <c:v>34.5</c:v>
                </c:pt>
                <c:pt idx="99">
                  <c:v>34.5</c:v>
                </c:pt>
                <c:pt idx="100">
                  <c:v>34.5</c:v>
                </c:pt>
                <c:pt idx="101">
                  <c:v>34.5</c:v>
                </c:pt>
                <c:pt idx="102">
                  <c:v>34.5</c:v>
                </c:pt>
                <c:pt idx="103">
                  <c:v>34.5</c:v>
                </c:pt>
                <c:pt idx="104">
                  <c:v>34.5</c:v>
                </c:pt>
                <c:pt idx="105">
                  <c:v>34.5</c:v>
                </c:pt>
                <c:pt idx="106">
                  <c:v>29.5</c:v>
                </c:pt>
                <c:pt idx="107">
                  <c:v>29.5</c:v>
                </c:pt>
                <c:pt idx="108">
                  <c:v>29.5</c:v>
                </c:pt>
                <c:pt idx="109">
                  <c:v>29.5</c:v>
                </c:pt>
                <c:pt idx="110">
                  <c:v>29.5</c:v>
                </c:pt>
                <c:pt idx="111">
                  <c:v>29.5</c:v>
                </c:pt>
                <c:pt idx="112">
                  <c:v>29.5</c:v>
                </c:pt>
                <c:pt idx="113">
                  <c:v>29.5</c:v>
                </c:pt>
                <c:pt idx="114">
                  <c:v>24.5</c:v>
                </c:pt>
                <c:pt idx="115">
                  <c:v>24.5</c:v>
                </c:pt>
                <c:pt idx="116">
                  <c:v>24.5</c:v>
                </c:pt>
                <c:pt idx="117">
                  <c:v>24.5</c:v>
                </c:pt>
                <c:pt idx="118">
                  <c:v>24.5</c:v>
                </c:pt>
                <c:pt idx="119">
                  <c:v>24.5</c:v>
                </c:pt>
                <c:pt idx="120">
                  <c:v>24.5</c:v>
                </c:pt>
                <c:pt idx="121">
                  <c:v>24.5</c:v>
                </c:pt>
                <c:pt idx="122">
                  <c:v>19.5</c:v>
                </c:pt>
                <c:pt idx="123">
                  <c:v>19.5</c:v>
                </c:pt>
                <c:pt idx="124">
                  <c:v>19.5</c:v>
                </c:pt>
                <c:pt idx="125">
                  <c:v>19.5</c:v>
                </c:pt>
                <c:pt idx="126">
                  <c:v>19.5</c:v>
                </c:pt>
                <c:pt idx="127">
                  <c:v>19.5</c:v>
                </c:pt>
                <c:pt idx="128">
                  <c:v>19.5</c:v>
                </c:pt>
                <c:pt idx="129">
                  <c:v>19.5</c:v>
                </c:pt>
                <c:pt idx="130">
                  <c:v>19.5</c:v>
                </c:pt>
                <c:pt idx="131">
                  <c:v>19.5</c:v>
                </c:pt>
                <c:pt idx="132">
                  <c:v>19.5</c:v>
                </c:pt>
                <c:pt idx="133">
                  <c:v>19.5</c:v>
                </c:pt>
                <c:pt idx="134">
                  <c:v>19.5</c:v>
                </c:pt>
                <c:pt idx="135">
                  <c:v>19.5</c:v>
                </c:pt>
                <c:pt idx="136">
                  <c:v>19.5</c:v>
                </c:pt>
                <c:pt idx="137">
                  <c:v>17.5</c:v>
                </c:pt>
                <c:pt idx="138">
                  <c:v>17.5</c:v>
                </c:pt>
                <c:pt idx="139">
                  <c:v>17.5</c:v>
                </c:pt>
                <c:pt idx="140">
                  <c:v>17.5</c:v>
                </c:pt>
                <c:pt idx="141">
                  <c:v>17.5</c:v>
                </c:pt>
                <c:pt idx="142">
                  <c:v>17.5</c:v>
                </c:pt>
                <c:pt idx="143">
                  <c:v>17.5</c:v>
                </c:pt>
                <c:pt idx="144">
                  <c:v>17.5</c:v>
                </c:pt>
                <c:pt idx="145">
                  <c:v>17.5</c:v>
                </c:pt>
                <c:pt idx="146">
                  <c:v>17.5</c:v>
                </c:pt>
                <c:pt idx="147">
                  <c:v>17.5</c:v>
                </c:pt>
                <c:pt idx="148">
                  <c:v>16.5</c:v>
                </c:pt>
                <c:pt idx="149">
                  <c:v>16.5</c:v>
                </c:pt>
                <c:pt idx="150">
                  <c:v>16.5</c:v>
                </c:pt>
                <c:pt idx="151">
                  <c:v>16.5</c:v>
                </c:pt>
                <c:pt idx="152">
                  <c:v>16.5</c:v>
                </c:pt>
                <c:pt idx="153">
                  <c:v>16.5</c:v>
                </c:pt>
                <c:pt idx="154">
                  <c:v>16.5</c:v>
                </c:pt>
                <c:pt idx="155">
                  <c:v>16.5</c:v>
                </c:pt>
                <c:pt idx="156">
                  <c:v>16.5</c:v>
                </c:pt>
                <c:pt idx="157">
                  <c:v>16.5</c:v>
                </c:pt>
                <c:pt idx="158">
                  <c:v>16.5</c:v>
                </c:pt>
                <c:pt idx="159">
                  <c:v>16.5</c:v>
                </c:pt>
                <c:pt idx="160">
                  <c:v>16.5</c:v>
                </c:pt>
                <c:pt idx="161">
                  <c:v>16.5</c:v>
                </c:pt>
                <c:pt idx="162">
                  <c:v>15.5</c:v>
                </c:pt>
                <c:pt idx="163">
                  <c:v>15.5</c:v>
                </c:pt>
                <c:pt idx="164">
                  <c:v>15.5</c:v>
                </c:pt>
                <c:pt idx="165">
                  <c:v>15.5</c:v>
                </c:pt>
                <c:pt idx="166">
                  <c:v>15.5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56-403F-8CCD-F42C03B992C0}"/>
            </c:ext>
          </c:extLst>
        </c:ser>
        <c:ser>
          <c:idx val="2"/>
          <c:order val="4"/>
          <c:tx>
            <c:strRef>
              <c:f>'Figure 1 - data and chart'!$F$2</c:f>
              <c:strCache>
                <c:ptCount val="1"/>
                <c:pt idx="0">
                  <c:v>Electricity generation 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cat>
            <c:numRef>
              <c:f>'Figure 1 - data and chart'!$B$3:$B$185</c:f>
              <c:numCache>
                <c:formatCode>dd/mm/yyyy;@</c:formatCode>
                <c:ptCount val="183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  <c:pt idx="30">
                  <c:v>43952</c:v>
                </c:pt>
                <c:pt idx="31">
                  <c:v>43953</c:v>
                </c:pt>
                <c:pt idx="32">
                  <c:v>43954</c:v>
                </c:pt>
                <c:pt idx="33">
                  <c:v>43955</c:v>
                </c:pt>
                <c:pt idx="34">
                  <c:v>43956</c:v>
                </c:pt>
                <c:pt idx="35">
                  <c:v>43957</c:v>
                </c:pt>
                <c:pt idx="36">
                  <c:v>43958</c:v>
                </c:pt>
                <c:pt idx="37">
                  <c:v>43959</c:v>
                </c:pt>
                <c:pt idx="38">
                  <c:v>43960</c:v>
                </c:pt>
                <c:pt idx="39">
                  <c:v>43961</c:v>
                </c:pt>
                <c:pt idx="40">
                  <c:v>43962</c:v>
                </c:pt>
                <c:pt idx="41">
                  <c:v>43963</c:v>
                </c:pt>
                <c:pt idx="42">
                  <c:v>43964</c:v>
                </c:pt>
                <c:pt idx="43">
                  <c:v>43965</c:v>
                </c:pt>
                <c:pt idx="44">
                  <c:v>43966</c:v>
                </c:pt>
                <c:pt idx="45">
                  <c:v>43967</c:v>
                </c:pt>
                <c:pt idx="46">
                  <c:v>43968</c:v>
                </c:pt>
                <c:pt idx="47">
                  <c:v>43969</c:v>
                </c:pt>
                <c:pt idx="48">
                  <c:v>43970</c:v>
                </c:pt>
                <c:pt idx="49">
                  <c:v>43971</c:v>
                </c:pt>
                <c:pt idx="50">
                  <c:v>43972</c:v>
                </c:pt>
                <c:pt idx="51">
                  <c:v>43973</c:v>
                </c:pt>
                <c:pt idx="52">
                  <c:v>43974</c:v>
                </c:pt>
                <c:pt idx="53">
                  <c:v>43975</c:v>
                </c:pt>
                <c:pt idx="54">
                  <c:v>43976</c:v>
                </c:pt>
                <c:pt idx="55">
                  <c:v>43977</c:v>
                </c:pt>
                <c:pt idx="56">
                  <c:v>43978</c:v>
                </c:pt>
                <c:pt idx="57">
                  <c:v>43979</c:v>
                </c:pt>
                <c:pt idx="58">
                  <c:v>43980</c:v>
                </c:pt>
                <c:pt idx="59">
                  <c:v>43981</c:v>
                </c:pt>
                <c:pt idx="60">
                  <c:v>43982</c:v>
                </c:pt>
                <c:pt idx="61">
                  <c:v>43983</c:v>
                </c:pt>
                <c:pt idx="62">
                  <c:v>43984</c:v>
                </c:pt>
                <c:pt idx="63">
                  <c:v>43985</c:v>
                </c:pt>
                <c:pt idx="64">
                  <c:v>43986</c:v>
                </c:pt>
                <c:pt idx="65">
                  <c:v>43987</c:v>
                </c:pt>
                <c:pt idx="66">
                  <c:v>43988</c:v>
                </c:pt>
                <c:pt idx="67">
                  <c:v>43989</c:v>
                </c:pt>
                <c:pt idx="68">
                  <c:v>43990</c:v>
                </c:pt>
                <c:pt idx="69">
                  <c:v>43991</c:v>
                </c:pt>
                <c:pt idx="70">
                  <c:v>43992</c:v>
                </c:pt>
                <c:pt idx="71">
                  <c:v>43993</c:v>
                </c:pt>
                <c:pt idx="72">
                  <c:v>43994</c:v>
                </c:pt>
                <c:pt idx="73">
                  <c:v>43995</c:v>
                </c:pt>
                <c:pt idx="74">
                  <c:v>43996</c:v>
                </c:pt>
                <c:pt idx="75">
                  <c:v>43997</c:v>
                </c:pt>
                <c:pt idx="76">
                  <c:v>43998</c:v>
                </c:pt>
                <c:pt idx="77">
                  <c:v>43999</c:v>
                </c:pt>
                <c:pt idx="78">
                  <c:v>44000</c:v>
                </c:pt>
                <c:pt idx="79">
                  <c:v>44001</c:v>
                </c:pt>
                <c:pt idx="80">
                  <c:v>44002</c:v>
                </c:pt>
                <c:pt idx="81">
                  <c:v>44003</c:v>
                </c:pt>
                <c:pt idx="82">
                  <c:v>44004</c:v>
                </c:pt>
                <c:pt idx="83">
                  <c:v>44005</c:v>
                </c:pt>
                <c:pt idx="84">
                  <c:v>44006</c:v>
                </c:pt>
                <c:pt idx="85">
                  <c:v>44007</c:v>
                </c:pt>
                <c:pt idx="86">
                  <c:v>44008</c:v>
                </c:pt>
                <c:pt idx="87">
                  <c:v>44009</c:v>
                </c:pt>
                <c:pt idx="88">
                  <c:v>44010</c:v>
                </c:pt>
                <c:pt idx="89">
                  <c:v>44011</c:v>
                </c:pt>
                <c:pt idx="90">
                  <c:v>44012</c:v>
                </c:pt>
                <c:pt idx="91">
                  <c:v>44013</c:v>
                </c:pt>
                <c:pt idx="92">
                  <c:v>44014</c:v>
                </c:pt>
                <c:pt idx="93">
                  <c:v>44015</c:v>
                </c:pt>
                <c:pt idx="94">
                  <c:v>44016</c:v>
                </c:pt>
                <c:pt idx="95">
                  <c:v>44017</c:v>
                </c:pt>
                <c:pt idx="96">
                  <c:v>44018</c:v>
                </c:pt>
                <c:pt idx="97">
                  <c:v>44019</c:v>
                </c:pt>
                <c:pt idx="98">
                  <c:v>44020</c:v>
                </c:pt>
                <c:pt idx="99">
                  <c:v>44021</c:v>
                </c:pt>
                <c:pt idx="100">
                  <c:v>44022</c:v>
                </c:pt>
                <c:pt idx="101">
                  <c:v>44023</c:v>
                </c:pt>
                <c:pt idx="102">
                  <c:v>44024</c:v>
                </c:pt>
                <c:pt idx="103">
                  <c:v>44025</c:v>
                </c:pt>
                <c:pt idx="104">
                  <c:v>44026</c:v>
                </c:pt>
                <c:pt idx="105">
                  <c:v>44027</c:v>
                </c:pt>
                <c:pt idx="106">
                  <c:v>44028</c:v>
                </c:pt>
                <c:pt idx="107">
                  <c:v>44029</c:v>
                </c:pt>
                <c:pt idx="108">
                  <c:v>44030</c:v>
                </c:pt>
                <c:pt idx="109">
                  <c:v>44031</c:v>
                </c:pt>
                <c:pt idx="110">
                  <c:v>44032</c:v>
                </c:pt>
                <c:pt idx="111">
                  <c:v>44033</c:v>
                </c:pt>
                <c:pt idx="112">
                  <c:v>44034</c:v>
                </c:pt>
                <c:pt idx="113">
                  <c:v>44035</c:v>
                </c:pt>
                <c:pt idx="114">
                  <c:v>44036</c:v>
                </c:pt>
                <c:pt idx="115">
                  <c:v>44037</c:v>
                </c:pt>
                <c:pt idx="116">
                  <c:v>44038</c:v>
                </c:pt>
                <c:pt idx="117">
                  <c:v>44039</c:v>
                </c:pt>
                <c:pt idx="118">
                  <c:v>44040</c:v>
                </c:pt>
                <c:pt idx="119">
                  <c:v>44041</c:v>
                </c:pt>
                <c:pt idx="120">
                  <c:v>44042</c:v>
                </c:pt>
                <c:pt idx="121">
                  <c:v>44043</c:v>
                </c:pt>
                <c:pt idx="122">
                  <c:v>44044</c:v>
                </c:pt>
                <c:pt idx="123">
                  <c:v>44045</c:v>
                </c:pt>
                <c:pt idx="124">
                  <c:v>44046</c:v>
                </c:pt>
                <c:pt idx="125">
                  <c:v>44047</c:v>
                </c:pt>
                <c:pt idx="126">
                  <c:v>44048</c:v>
                </c:pt>
                <c:pt idx="127">
                  <c:v>44049</c:v>
                </c:pt>
                <c:pt idx="128">
                  <c:v>44050</c:v>
                </c:pt>
                <c:pt idx="129">
                  <c:v>44051</c:v>
                </c:pt>
                <c:pt idx="130">
                  <c:v>44052</c:v>
                </c:pt>
                <c:pt idx="131">
                  <c:v>44053</c:v>
                </c:pt>
                <c:pt idx="132">
                  <c:v>44054</c:v>
                </c:pt>
                <c:pt idx="133">
                  <c:v>44055</c:v>
                </c:pt>
                <c:pt idx="134">
                  <c:v>44056</c:v>
                </c:pt>
                <c:pt idx="135">
                  <c:v>44057</c:v>
                </c:pt>
                <c:pt idx="136">
                  <c:v>44058</c:v>
                </c:pt>
                <c:pt idx="137">
                  <c:v>44059</c:v>
                </c:pt>
                <c:pt idx="138">
                  <c:v>44060</c:v>
                </c:pt>
                <c:pt idx="139">
                  <c:v>44061</c:v>
                </c:pt>
                <c:pt idx="140">
                  <c:v>44062</c:v>
                </c:pt>
                <c:pt idx="141">
                  <c:v>44063</c:v>
                </c:pt>
                <c:pt idx="142">
                  <c:v>44064</c:v>
                </c:pt>
                <c:pt idx="143">
                  <c:v>44065</c:v>
                </c:pt>
                <c:pt idx="144">
                  <c:v>44066</c:v>
                </c:pt>
                <c:pt idx="145">
                  <c:v>44067</c:v>
                </c:pt>
                <c:pt idx="146">
                  <c:v>44068</c:v>
                </c:pt>
                <c:pt idx="147">
                  <c:v>44069</c:v>
                </c:pt>
                <c:pt idx="148">
                  <c:v>44070</c:v>
                </c:pt>
                <c:pt idx="149">
                  <c:v>44071</c:v>
                </c:pt>
                <c:pt idx="150">
                  <c:v>44072</c:v>
                </c:pt>
                <c:pt idx="151">
                  <c:v>44073</c:v>
                </c:pt>
                <c:pt idx="152">
                  <c:v>44074</c:v>
                </c:pt>
                <c:pt idx="153">
                  <c:v>44075</c:v>
                </c:pt>
                <c:pt idx="154">
                  <c:v>44076</c:v>
                </c:pt>
                <c:pt idx="155">
                  <c:v>44077</c:v>
                </c:pt>
                <c:pt idx="156">
                  <c:v>44078</c:v>
                </c:pt>
                <c:pt idx="157">
                  <c:v>44079</c:v>
                </c:pt>
                <c:pt idx="158">
                  <c:v>44080</c:v>
                </c:pt>
                <c:pt idx="159">
                  <c:v>44081</c:v>
                </c:pt>
                <c:pt idx="160">
                  <c:v>44082</c:v>
                </c:pt>
                <c:pt idx="161">
                  <c:v>44083</c:v>
                </c:pt>
                <c:pt idx="162">
                  <c:v>44084</c:v>
                </c:pt>
                <c:pt idx="163">
                  <c:v>44085</c:v>
                </c:pt>
                <c:pt idx="164">
                  <c:v>44086</c:v>
                </c:pt>
                <c:pt idx="165">
                  <c:v>44087</c:v>
                </c:pt>
                <c:pt idx="166">
                  <c:v>44088</c:v>
                </c:pt>
                <c:pt idx="167">
                  <c:v>44089</c:v>
                </c:pt>
                <c:pt idx="168">
                  <c:v>44090</c:v>
                </c:pt>
                <c:pt idx="169">
                  <c:v>44091</c:v>
                </c:pt>
                <c:pt idx="170">
                  <c:v>44092</c:v>
                </c:pt>
                <c:pt idx="171">
                  <c:v>44093</c:v>
                </c:pt>
                <c:pt idx="172">
                  <c:v>44094</c:v>
                </c:pt>
                <c:pt idx="173">
                  <c:v>44095</c:v>
                </c:pt>
                <c:pt idx="174">
                  <c:v>44096</c:v>
                </c:pt>
                <c:pt idx="175">
                  <c:v>44097</c:v>
                </c:pt>
                <c:pt idx="176">
                  <c:v>44098</c:v>
                </c:pt>
                <c:pt idx="177">
                  <c:v>44099</c:v>
                </c:pt>
                <c:pt idx="178">
                  <c:v>44100</c:v>
                </c:pt>
                <c:pt idx="179">
                  <c:v>44101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</c:numCache>
            </c:numRef>
          </c:cat>
          <c:val>
            <c:numRef>
              <c:f>'Figure 1 - data and chart'!$F$3:$F$185</c:f>
              <c:numCache>
                <c:formatCode>0.0</c:formatCode>
                <c:ptCount val="183"/>
                <c:pt idx="0">
                  <c:v>67.041556337178065</c:v>
                </c:pt>
                <c:pt idx="1">
                  <c:v>66.981578691224215</c:v>
                </c:pt>
                <c:pt idx="2">
                  <c:v>62.395222420252864</c:v>
                </c:pt>
                <c:pt idx="3">
                  <c:v>53.693817819872258</c:v>
                </c:pt>
                <c:pt idx="4">
                  <c:v>50.109118706722541</c:v>
                </c:pt>
                <c:pt idx="5">
                  <c:v>66.720527188295264</c:v>
                </c:pt>
                <c:pt idx="6">
                  <c:v>66.648668709795956</c:v>
                </c:pt>
                <c:pt idx="7">
                  <c:v>49.598927591961925</c:v>
                </c:pt>
                <c:pt idx="8">
                  <c:v>50.941721610882652</c:v>
                </c:pt>
                <c:pt idx="9">
                  <c:v>49.599381639647916</c:v>
                </c:pt>
                <c:pt idx="10">
                  <c:v>49.537849671166519</c:v>
                </c:pt>
                <c:pt idx="11">
                  <c:v>49.009163884522401</c:v>
                </c:pt>
                <c:pt idx="12">
                  <c:v>49.671386311066378</c:v>
                </c:pt>
                <c:pt idx="13">
                  <c:v>49.89236838674146</c:v>
                </c:pt>
                <c:pt idx="14">
                  <c:v>49.642388921477774</c:v>
                </c:pt>
                <c:pt idx="15">
                  <c:v>49.567214336709355</c:v>
                </c:pt>
                <c:pt idx="16">
                  <c:v>50.283012841973353</c:v>
                </c:pt>
                <c:pt idx="17">
                  <c:v>52.880468421163052</c:v>
                </c:pt>
                <c:pt idx="18">
                  <c:v>49.337375686888763</c:v>
                </c:pt>
                <c:pt idx="19">
                  <c:v>65.679846123350643</c:v>
                </c:pt>
                <c:pt idx="20">
                  <c:v>65.608099811669518</c:v>
                </c:pt>
                <c:pt idx="21">
                  <c:v>65.533082213158892</c:v>
                </c:pt>
                <c:pt idx="22">
                  <c:v>65.455542828659588</c:v>
                </c:pt>
                <c:pt idx="23">
                  <c:v>60.94915046592196</c:v>
                </c:pt>
                <c:pt idx="24">
                  <c:v>52.480069680024386</c:v>
                </c:pt>
                <c:pt idx="25">
                  <c:v>48.966805208238938</c:v>
                </c:pt>
                <c:pt idx="26">
                  <c:v>65.183151244457918</c:v>
                </c:pt>
                <c:pt idx="27">
                  <c:v>65.115733693322227</c:v>
                </c:pt>
                <c:pt idx="28">
                  <c:v>65.046731425629787</c:v>
                </c:pt>
                <c:pt idx="29">
                  <c:v>64.976470627323636</c:v>
                </c:pt>
                <c:pt idx="30">
                  <c:v>60.500454649107127</c:v>
                </c:pt>
                <c:pt idx="31">
                  <c:v>48.749971168964159</c:v>
                </c:pt>
                <c:pt idx="32">
                  <c:v>48.210395448140432</c:v>
                </c:pt>
                <c:pt idx="33">
                  <c:v>45.901116666401933</c:v>
                </c:pt>
                <c:pt idx="34">
                  <c:v>45.910098365633523</c:v>
                </c:pt>
                <c:pt idx="35">
                  <c:v>46.091917945374334</c:v>
                </c:pt>
                <c:pt idx="36">
                  <c:v>46.906354207957094</c:v>
                </c:pt>
                <c:pt idx="37">
                  <c:v>48.672494213355421</c:v>
                </c:pt>
                <c:pt idx="38">
                  <c:v>48.408264527726288</c:v>
                </c:pt>
                <c:pt idx="39">
                  <c:v>47.861205581157066</c:v>
                </c:pt>
                <c:pt idx="40">
                  <c:v>64.196014256149638</c:v>
                </c:pt>
                <c:pt idx="41">
                  <c:v>64.126687851650345</c:v>
                </c:pt>
                <c:pt idx="42">
                  <c:v>64.058631722230629</c:v>
                </c:pt>
                <c:pt idx="43">
                  <c:v>63.989352229913145</c:v>
                </c:pt>
                <c:pt idx="44">
                  <c:v>59.525864599258902</c:v>
                </c:pt>
                <c:pt idx="45">
                  <c:v>51.250377540067035</c:v>
                </c:pt>
                <c:pt idx="46">
                  <c:v>47.76122563865588</c:v>
                </c:pt>
                <c:pt idx="47">
                  <c:v>63.505220524944725</c:v>
                </c:pt>
                <c:pt idx="48">
                  <c:v>63.380489507225342</c:v>
                </c:pt>
                <c:pt idx="49">
                  <c:v>63.255513061415058</c:v>
                </c:pt>
                <c:pt idx="50">
                  <c:v>63.132271859695685</c:v>
                </c:pt>
                <c:pt idx="51">
                  <c:v>58.691944977039455</c:v>
                </c:pt>
                <c:pt idx="52">
                  <c:v>50.508077499033874</c:v>
                </c:pt>
                <c:pt idx="53">
                  <c:v>47.662852774888165</c:v>
                </c:pt>
                <c:pt idx="54">
                  <c:v>48.441021080324269</c:v>
                </c:pt>
                <c:pt idx="55">
                  <c:v>45.960704726077346</c:v>
                </c:pt>
                <c:pt idx="56">
                  <c:v>45.847641971344345</c:v>
                </c:pt>
                <c:pt idx="57">
                  <c:v>45.733598755077224</c:v>
                </c:pt>
                <c:pt idx="58">
                  <c:v>45.871233823806634</c:v>
                </c:pt>
                <c:pt idx="59">
                  <c:v>47.598450656548017</c:v>
                </c:pt>
                <c:pt idx="60">
                  <c:v>46.416679759501989</c:v>
                </c:pt>
                <c:pt idx="61">
                  <c:v>61.838619255623378</c:v>
                </c:pt>
                <c:pt idx="62">
                  <c:v>61.721532528176716</c:v>
                </c:pt>
                <c:pt idx="63">
                  <c:v>61.6066601119119</c:v>
                </c:pt>
                <c:pt idx="64">
                  <c:v>61.490855480737963</c:v>
                </c:pt>
                <c:pt idx="65">
                  <c:v>57.111181595975566</c:v>
                </c:pt>
                <c:pt idx="66">
                  <c:v>49.118692789319859</c:v>
                </c:pt>
                <c:pt idx="67">
                  <c:v>45.779290094737561</c:v>
                </c:pt>
                <c:pt idx="68">
                  <c:v>61.043640050599052</c:v>
                </c:pt>
                <c:pt idx="69">
                  <c:v>60.930461327606956</c:v>
                </c:pt>
                <c:pt idx="70">
                  <c:v>60.814586180058058</c:v>
                </c:pt>
                <c:pt idx="71">
                  <c:v>60.695567791077295</c:v>
                </c:pt>
                <c:pt idx="72">
                  <c:v>56.334295620574323</c:v>
                </c:pt>
                <c:pt idx="73">
                  <c:v>48.425416961377621</c:v>
                </c:pt>
                <c:pt idx="74">
                  <c:v>45.126699496529916</c:v>
                </c:pt>
                <c:pt idx="75">
                  <c:v>60.227371860017961</c:v>
                </c:pt>
                <c:pt idx="76">
                  <c:v>60.113275300309908</c:v>
                </c:pt>
                <c:pt idx="77">
                  <c:v>60.000750372499617</c:v>
                </c:pt>
                <c:pt idx="78">
                  <c:v>59.888910855587085</c:v>
                </c:pt>
                <c:pt idx="79">
                  <c:v>55.55915791227531</c:v>
                </c:pt>
                <c:pt idx="80">
                  <c:v>47.744680110787669</c:v>
                </c:pt>
                <c:pt idx="81">
                  <c:v>44.495855267947306</c:v>
                </c:pt>
                <c:pt idx="82">
                  <c:v>59.436377899448189</c:v>
                </c:pt>
                <c:pt idx="83">
                  <c:v>59.32253269372881</c:v>
                </c:pt>
                <c:pt idx="84">
                  <c:v>59.21069878792985</c:v>
                </c:pt>
                <c:pt idx="85">
                  <c:v>59.100314939199144</c:v>
                </c:pt>
                <c:pt idx="86">
                  <c:v>54.798104599783137</c:v>
                </c:pt>
                <c:pt idx="87">
                  <c:v>47.077016634856754</c:v>
                </c:pt>
                <c:pt idx="88">
                  <c:v>43.875983928285116</c:v>
                </c:pt>
                <c:pt idx="89">
                  <c:v>58.65780182115116</c:v>
                </c:pt>
                <c:pt idx="90">
                  <c:v>58.546002782613584</c:v>
                </c:pt>
                <c:pt idx="91">
                  <c:v>57.716751858076037</c:v>
                </c:pt>
                <c:pt idx="92">
                  <c:v>57.605329597174823</c:v>
                </c:pt>
                <c:pt idx="93">
                  <c:v>53.326594085745533</c:v>
                </c:pt>
                <c:pt idx="94">
                  <c:v>45.695721815175915</c:v>
                </c:pt>
                <c:pt idx="95">
                  <c:v>42.538155642338864</c:v>
                </c:pt>
                <c:pt idx="96">
                  <c:v>57.157997220660953</c:v>
                </c:pt>
                <c:pt idx="97">
                  <c:v>57.046928923498371</c:v>
                </c:pt>
                <c:pt idx="98">
                  <c:v>56.936100419688081</c:v>
                </c:pt>
                <c:pt idx="99">
                  <c:v>56.825781751968705</c:v>
                </c:pt>
                <c:pt idx="100">
                  <c:v>52.573189382173787</c:v>
                </c:pt>
                <c:pt idx="101">
                  <c:v>45.03465807705183</c:v>
                </c:pt>
                <c:pt idx="102">
                  <c:v>41.922557703119885</c:v>
                </c:pt>
                <c:pt idx="103">
                  <c:v>56.38238637472756</c:v>
                </c:pt>
                <c:pt idx="104">
                  <c:v>56.27144186874677</c:v>
                </c:pt>
                <c:pt idx="105">
                  <c:v>56.16073673720922</c:v>
                </c:pt>
                <c:pt idx="106">
                  <c:v>56.049793337398931</c:v>
                </c:pt>
                <c:pt idx="107">
                  <c:v>51.82265414323841</c:v>
                </c:pt>
                <c:pt idx="108">
                  <c:v>44.375147072382319</c:v>
                </c:pt>
                <c:pt idx="109">
                  <c:v>41.308273640548606</c:v>
                </c:pt>
                <c:pt idx="110">
                  <c:v>55.606534285975968</c:v>
                </c:pt>
                <c:pt idx="111">
                  <c:v>55.494674151711131</c:v>
                </c:pt>
                <c:pt idx="112">
                  <c:v>55.384480497457631</c:v>
                </c:pt>
                <c:pt idx="113">
                  <c:v>55.273248227101895</c:v>
                </c:pt>
                <c:pt idx="114">
                  <c:v>51.071085813018982</c:v>
                </c:pt>
                <c:pt idx="115">
                  <c:v>43.714039586883281</c:v>
                </c:pt>
                <c:pt idx="116">
                  <c:v>40.692791316965994</c:v>
                </c:pt>
                <c:pt idx="117">
                  <c:v>54.830932499599342</c:v>
                </c:pt>
                <c:pt idx="118">
                  <c:v>54.720116053232275</c:v>
                </c:pt>
                <c:pt idx="119">
                  <c:v>54.610097972876531</c:v>
                </c:pt>
                <c:pt idx="120">
                  <c:v>54.499575120168487</c:v>
                </c:pt>
                <c:pt idx="121">
                  <c:v>50.323836005447241</c:v>
                </c:pt>
                <c:pt idx="122">
                  <c:v>43.058430432395582</c:v>
                </c:pt>
                <c:pt idx="123">
                  <c:v>40.082388091485626</c:v>
                </c:pt>
                <c:pt idx="124">
                  <c:v>54.059175989927347</c:v>
                </c:pt>
                <c:pt idx="125">
                  <c:v>53.948750568480683</c:v>
                </c:pt>
                <c:pt idx="126">
                  <c:v>53.838268889579503</c:v>
                </c:pt>
                <c:pt idx="127">
                  <c:v>53.728371384053261</c:v>
                </c:pt>
                <c:pt idx="128">
                  <c:v>49.57761370113689</c:v>
                </c:pt>
                <c:pt idx="129">
                  <c:v>42.404025105907877</c:v>
                </c:pt>
                <c:pt idx="130">
                  <c:v>39.473138117096155</c:v>
                </c:pt>
                <c:pt idx="131">
                  <c:v>53.29008260772121</c:v>
                </c:pt>
                <c:pt idx="132">
                  <c:v>53.180065133081406</c:v>
                </c:pt>
                <c:pt idx="133">
                  <c:v>53.070167267282457</c:v>
                </c:pt>
                <c:pt idx="134">
                  <c:v>52.959978304381259</c:v>
                </c:pt>
                <c:pt idx="135">
                  <c:v>49.761775794432879</c:v>
                </c:pt>
                <c:pt idx="136">
                  <c:v>42.82946803153019</c:v>
                </c:pt>
                <c:pt idx="137">
                  <c:v>40.087730760371457</c:v>
                </c:pt>
                <c:pt idx="138">
                  <c:v>54.161808811422773</c:v>
                </c:pt>
                <c:pt idx="139">
                  <c:v>54.285630132657587</c:v>
                </c:pt>
                <c:pt idx="140">
                  <c:v>54.40837373461968</c:v>
                </c:pt>
                <c:pt idx="141">
                  <c:v>54.531612240490873</c:v>
                </c:pt>
                <c:pt idx="142">
                  <c:v>50.546603967776079</c:v>
                </c:pt>
                <c:pt idx="143">
                  <c:v>43.470963009558197</c:v>
                </c:pt>
                <c:pt idx="144">
                  <c:v>40.677761429067232</c:v>
                </c:pt>
                <c:pt idx="145">
                  <c:v>55.021278082532369</c:v>
                </c:pt>
                <c:pt idx="146">
                  <c:v>55.145035384130829</c:v>
                </c:pt>
                <c:pt idx="147">
                  <c:v>55.268559831820198</c:v>
                </c:pt>
                <c:pt idx="148">
                  <c:v>55.392083347600469</c:v>
                </c:pt>
                <c:pt idx="149">
                  <c:v>51.333816725130603</c:v>
                </c:pt>
                <c:pt idx="150">
                  <c:v>44.118499215586205</c:v>
                </c:pt>
                <c:pt idx="151">
                  <c:v>41.2768802412402</c:v>
                </c:pt>
                <c:pt idx="152">
                  <c:v>55.892031191630643</c:v>
                </c:pt>
                <c:pt idx="153">
                  <c:v>56.016564433774562</c:v>
                </c:pt>
                <c:pt idx="154">
                  <c:v>56.140998386020712</c:v>
                </c:pt>
                <c:pt idx="155">
                  <c:v>56.265298648800979</c:v>
                </c:pt>
                <c:pt idx="156">
                  <c:v>52.129729775110164</c:v>
                </c:pt>
                <c:pt idx="157">
                  <c:v>44.770349113989184</c:v>
                </c:pt>
                <c:pt idx="158">
                  <c:v>41.877710623947301</c:v>
                </c:pt>
                <c:pt idx="159">
                  <c:v>56.763257880103886</c:v>
                </c:pt>
                <c:pt idx="160">
                  <c:v>56.888358164702346</c:v>
                </c:pt>
                <c:pt idx="161">
                  <c:v>57.014471227221222</c:v>
                </c:pt>
                <c:pt idx="162">
                  <c:v>57.141256639376472</c:v>
                </c:pt>
                <c:pt idx="163">
                  <c:v>52.933036990737406</c:v>
                </c:pt>
                <c:pt idx="164">
                  <c:v>45.433383580664888</c:v>
                </c:pt>
                <c:pt idx="165">
                  <c:v>42.493260672393014</c:v>
                </c:pt>
                <c:pt idx="166">
                  <c:v>57.653196606679373</c:v>
                </c:pt>
                <c:pt idx="167">
                  <c:v>57.782639952823281</c:v>
                </c:pt>
                <c:pt idx="168">
                  <c:v>57.913309693967193</c:v>
                </c:pt>
                <c:pt idx="169">
                  <c:v>58.042615458929284</c:v>
                </c:pt>
                <c:pt idx="170">
                  <c:v>53.758995417080605</c:v>
                </c:pt>
                <c:pt idx="171">
                  <c:v>46.119674910431499</c:v>
                </c:pt>
                <c:pt idx="172">
                  <c:v>43.128971663020536</c:v>
                </c:pt>
                <c:pt idx="173">
                  <c:v>58.56010653042533</c:v>
                </c:pt>
                <c:pt idx="174">
                  <c:v>58.690878747569244</c:v>
                </c:pt>
                <c:pt idx="175">
                  <c:v>58.822371164713161</c:v>
                </c:pt>
                <c:pt idx="176">
                  <c:v>58.953532378493435</c:v>
                </c:pt>
                <c:pt idx="177">
                  <c:v>54.597341216071484</c:v>
                </c:pt>
                <c:pt idx="178">
                  <c:v>46.818163915004966</c:v>
                </c:pt>
                <c:pt idx="179">
                  <c:v>43.780816873363989</c:v>
                </c:pt>
                <c:pt idx="180">
                  <c:v>59.4913424570804</c:v>
                </c:pt>
                <c:pt idx="181">
                  <c:v>59.631025923406128</c:v>
                </c:pt>
                <c:pt idx="182">
                  <c:v>59.770467109913668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56-403F-8CCD-F42C03B992C0}"/>
            </c:ext>
          </c:extLst>
        </c:ser>
        <c:ser>
          <c:idx val="0"/>
          <c:order val="5"/>
          <c:tx>
            <c:strRef>
              <c:f>'Figure 1 - data and chart'!$E$2</c:f>
              <c:strCache>
                <c:ptCount val="1"/>
                <c:pt idx="0">
                  <c:v>Non daily metered 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cat>
            <c:numRef>
              <c:f>'Figure 1 - data and chart'!$B$3:$B$185</c:f>
              <c:numCache>
                <c:formatCode>dd/mm/yyyy;@</c:formatCode>
                <c:ptCount val="183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  <c:pt idx="30">
                  <c:v>43952</c:v>
                </c:pt>
                <c:pt idx="31">
                  <c:v>43953</c:v>
                </c:pt>
                <c:pt idx="32">
                  <c:v>43954</c:v>
                </c:pt>
                <c:pt idx="33">
                  <c:v>43955</c:v>
                </c:pt>
                <c:pt idx="34">
                  <c:v>43956</c:v>
                </c:pt>
                <c:pt idx="35">
                  <c:v>43957</c:v>
                </c:pt>
                <c:pt idx="36">
                  <c:v>43958</c:v>
                </c:pt>
                <c:pt idx="37">
                  <c:v>43959</c:v>
                </c:pt>
                <c:pt idx="38">
                  <c:v>43960</c:v>
                </c:pt>
                <c:pt idx="39">
                  <c:v>43961</c:v>
                </c:pt>
                <c:pt idx="40">
                  <c:v>43962</c:v>
                </c:pt>
                <c:pt idx="41">
                  <c:v>43963</c:v>
                </c:pt>
                <c:pt idx="42">
                  <c:v>43964</c:v>
                </c:pt>
                <c:pt idx="43">
                  <c:v>43965</c:v>
                </c:pt>
                <c:pt idx="44">
                  <c:v>43966</c:v>
                </c:pt>
                <c:pt idx="45">
                  <c:v>43967</c:v>
                </c:pt>
                <c:pt idx="46">
                  <c:v>43968</c:v>
                </c:pt>
                <c:pt idx="47">
                  <c:v>43969</c:v>
                </c:pt>
                <c:pt idx="48">
                  <c:v>43970</c:v>
                </c:pt>
                <c:pt idx="49">
                  <c:v>43971</c:v>
                </c:pt>
                <c:pt idx="50">
                  <c:v>43972</c:v>
                </c:pt>
                <c:pt idx="51">
                  <c:v>43973</c:v>
                </c:pt>
                <c:pt idx="52">
                  <c:v>43974</c:v>
                </c:pt>
                <c:pt idx="53">
                  <c:v>43975</c:v>
                </c:pt>
                <c:pt idx="54">
                  <c:v>43976</c:v>
                </c:pt>
                <c:pt idx="55">
                  <c:v>43977</c:v>
                </c:pt>
                <c:pt idx="56">
                  <c:v>43978</c:v>
                </c:pt>
                <c:pt idx="57">
                  <c:v>43979</c:v>
                </c:pt>
                <c:pt idx="58">
                  <c:v>43980</c:v>
                </c:pt>
                <c:pt idx="59">
                  <c:v>43981</c:v>
                </c:pt>
                <c:pt idx="60">
                  <c:v>43982</c:v>
                </c:pt>
                <c:pt idx="61">
                  <c:v>43983</c:v>
                </c:pt>
                <c:pt idx="62">
                  <c:v>43984</c:v>
                </c:pt>
                <c:pt idx="63">
                  <c:v>43985</c:v>
                </c:pt>
                <c:pt idx="64">
                  <c:v>43986</c:v>
                </c:pt>
                <c:pt idx="65">
                  <c:v>43987</c:v>
                </c:pt>
                <c:pt idx="66">
                  <c:v>43988</c:v>
                </c:pt>
                <c:pt idx="67">
                  <c:v>43989</c:v>
                </c:pt>
                <c:pt idx="68">
                  <c:v>43990</c:v>
                </c:pt>
                <c:pt idx="69">
                  <c:v>43991</c:v>
                </c:pt>
                <c:pt idx="70">
                  <c:v>43992</c:v>
                </c:pt>
                <c:pt idx="71">
                  <c:v>43993</c:v>
                </c:pt>
                <c:pt idx="72">
                  <c:v>43994</c:v>
                </c:pt>
                <c:pt idx="73">
                  <c:v>43995</c:v>
                </c:pt>
                <c:pt idx="74">
                  <c:v>43996</c:v>
                </c:pt>
                <c:pt idx="75">
                  <c:v>43997</c:v>
                </c:pt>
                <c:pt idx="76">
                  <c:v>43998</c:v>
                </c:pt>
                <c:pt idx="77">
                  <c:v>43999</c:v>
                </c:pt>
                <c:pt idx="78">
                  <c:v>44000</c:v>
                </c:pt>
                <c:pt idx="79">
                  <c:v>44001</c:v>
                </c:pt>
                <c:pt idx="80">
                  <c:v>44002</c:v>
                </c:pt>
                <c:pt idx="81">
                  <c:v>44003</c:v>
                </c:pt>
                <c:pt idx="82">
                  <c:v>44004</c:v>
                </c:pt>
                <c:pt idx="83">
                  <c:v>44005</c:v>
                </c:pt>
                <c:pt idx="84">
                  <c:v>44006</c:v>
                </c:pt>
                <c:pt idx="85">
                  <c:v>44007</c:v>
                </c:pt>
                <c:pt idx="86">
                  <c:v>44008</c:v>
                </c:pt>
                <c:pt idx="87">
                  <c:v>44009</c:v>
                </c:pt>
                <c:pt idx="88">
                  <c:v>44010</c:v>
                </c:pt>
                <c:pt idx="89">
                  <c:v>44011</c:v>
                </c:pt>
                <c:pt idx="90">
                  <c:v>44012</c:v>
                </c:pt>
                <c:pt idx="91">
                  <c:v>44013</c:v>
                </c:pt>
                <c:pt idx="92">
                  <c:v>44014</c:v>
                </c:pt>
                <c:pt idx="93">
                  <c:v>44015</c:v>
                </c:pt>
                <c:pt idx="94">
                  <c:v>44016</c:v>
                </c:pt>
                <c:pt idx="95">
                  <c:v>44017</c:v>
                </c:pt>
                <c:pt idx="96">
                  <c:v>44018</c:v>
                </c:pt>
                <c:pt idx="97">
                  <c:v>44019</c:v>
                </c:pt>
                <c:pt idx="98">
                  <c:v>44020</c:v>
                </c:pt>
                <c:pt idx="99">
                  <c:v>44021</c:v>
                </c:pt>
                <c:pt idx="100">
                  <c:v>44022</c:v>
                </c:pt>
                <c:pt idx="101">
                  <c:v>44023</c:v>
                </c:pt>
                <c:pt idx="102">
                  <c:v>44024</c:v>
                </c:pt>
                <c:pt idx="103">
                  <c:v>44025</c:v>
                </c:pt>
                <c:pt idx="104">
                  <c:v>44026</c:v>
                </c:pt>
                <c:pt idx="105">
                  <c:v>44027</c:v>
                </c:pt>
                <c:pt idx="106">
                  <c:v>44028</c:v>
                </c:pt>
                <c:pt idx="107">
                  <c:v>44029</c:v>
                </c:pt>
                <c:pt idx="108">
                  <c:v>44030</c:v>
                </c:pt>
                <c:pt idx="109">
                  <c:v>44031</c:v>
                </c:pt>
                <c:pt idx="110">
                  <c:v>44032</c:v>
                </c:pt>
                <c:pt idx="111">
                  <c:v>44033</c:v>
                </c:pt>
                <c:pt idx="112">
                  <c:v>44034</c:v>
                </c:pt>
                <c:pt idx="113">
                  <c:v>44035</c:v>
                </c:pt>
                <c:pt idx="114">
                  <c:v>44036</c:v>
                </c:pt>
                <c:pt idx="115">
                  <c:v>44037</c:v>
                </c:pt>
                <c:pt idx="116">
                  <c:v>44038</c:v>
                </c:pt>
                <c:pt idx="117">
                  <c:v>44039</c:v>
                </c:pt>
                <c:pt idx="118">
                  <c:v>44040</c:v>
                </c:pt>
                <c:pt idx="119">
                  <c:v>44041</c:v>
                </c:pt>
                <c:pt idx="120">
                  <c:v>44042</c:v>
                </c:pt>
                <c:pt idx="121">
                  <c:v>44043</c:v>
                </c:pt>
                <c:pt idx="122">
                  <c:v>44044</c:v>
                </c:pt>
                <c:pt idx="123">
                  <c:v>44045</c:v>
                </c:pt>
                <c:pt idx="124">
                  <c:v>44046</c:v>
                </c:pt>
                <c:pt idx="125">
                  <c:v>44047</c:v>
                </c:pt>
                <c:pt idx="126">
                  <c:v>44048</c:v>
                </c:pt>
                <c:pt idx="127">
                  <c:v>44049</c:v>
                </c:pt>
                <c:pt idx="128">
                  <c:v>44050</c:v>
                </c:pt>
                <c:pt idx="129">
                  <c:v>44051</c:v>
                </c:pt>
                <c:pt idx="130">
                  <c:v>44052</c:v>
                </c:pt>
                <c:pt idx="131">
                  <c:v>44053</c:v>
                </c:pt>
                <c:pt idx="132">
                  <c:v>44054</c:v>
                </c:pt>
                <c:pt idx="133">
                  <c:v>44055</c:v>
                </c:pt>
                <c:pt idx="134">
                  <c:v>44056</c:v>
                </c:pt>
                <c:pt idx="135">
                  <c:v>44057</c:v>
                </c:pt>
                <c:pt idx="136">
                  <c:v>44058</c:v>
                </c:pt>
                <c:pt idx="137">
                  <c:v>44059</c:v>
                </c:pt>
                <c:pt idx="138">
                  <c:v>44060</c:v>
                </c:pt>
                <c:pt idx="139">
                  <c:v>44061</c:v>
                </c:pt>
                <c:pt idx="140">
                  <c:v>44062</c:v>
                </c:pt>
                <c:pt idx="141">
                  <c:v>44063</c:v>
                </c:pt>
                <c:pt idx="142">
                  <c:v>44064</c:v>
                </c:pt>
                <c:pt idx="143">
                  <c:v>44065</c:v>
                </c:pt>
                <c:pt idx="144">
                  <c:v>44066</c:v>
                </c:pt>
                <c:pt idx="145">
                  <c:v>44067</c:v>
                </c:pt>
                <c:pt idx="146">
                  <c:v>44068</c:v>
                </c:pt>
                <c:pt idx="147">
                  <c:v>44069</c:v>
                </c:pt>
                <c:pt idx="148">
                  <c:v>44070</c:v>
                </c:pt>
                <c:pt idx="149">
                  <c:v>44071</c:v>
                </c:pt>
                <c:pt idx="150">
                  <c:v>44072</c:v>
                </c:pt>
                <c:pt idx="151">
                  <c:v>44073</c:v>
                </c:pt>
                <c:pt idx="152">
                  <c:v>44074</c:v>
                </c:pt>
                <c:pt idx="153">
                  <c:v>44075</c:v>
                </c:pt>
                <c:pt idx="154">
                  <c:v>44076</c:v>
                </c:pt>
                <c:pt idx="155">
                  <c:v>44077</c:v>
                </c:pt>
                <c:pt idx="156">
                  <c:v>44078</c:v>
                </c:pt>
                <c:pt idx="157">
                  <c:v>44079</c:v>
                </c:pt>
                <c:pt idx="158">
                  <c:v>44080</c:v>
                </c:pt>
                <c:pt idx="159">
                  <c:v>44081</c:v>
                </c:pt>
                <c:pt idx="160">
                  <c:v>44082</c:v>
                </c:pt>
                <c:pt idx="161">
                  <c:v>44083</c:v>
                </c:pt>
                <c:pt idx="162">
                  <c:v>44084</c:v>
                </c:pt>
                <c:pt idx="163">
                  <c:v>44085</c:v>
                </c:pt>
                <c:pt idx="164">
                  <c:v>44086</c:v>
                </c:pt>
                <c:pt idx="165">
                  <c:v>44087</c:v>
                </c:pt>
                <c:pt idx="166">
                  <c:v>44088</c:v>
                </c:pt>
                <c:pt idx="167">
                  <c:v>44089</c:v>
                </c:pt>
                <c:pt idx="168">
                  <c:v>44090</c:v>
                </c:pt>
                <c:pt idx="169">
                  <c:v>44091</c:v>
                </c:pt>
                <c:pt idx="170">
                  <c:v>44092</c:v>
                </c:pt>
                <c:pt idx="171">
                  <c:v>44093</c:v>
                </c:pt>
                <c:pt idx="172">
                  <c:v>44094</c:v>
                </c:pt>
                <c:pt idx="173">
                  <c:v>44095</c:v>
                </c:pt>
                <c:pt idx="174">
                  <c:v>44096</c:v>
                </c:pt>
                <c:pt idx="175">
                  <c:v>44097</c:v>
                </c:pt>
                <c:pt idx="176">
                  <c:v>44098</c:v>
                </c:pt>
                <c:pt idx="177">
                  <c:v>44099</c:v>
                </c:pt>
                <c:pt idx="178">
                  <c:v>44100</c:v>
                </c:pt>
                <c:pt idx="179">
                  <c:v>44101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</c:numCache>
            </c:numRef>
          </c:cat>
          <c:val>
            <c:numRef>
              <c:f>'Figure 1 - data and chart'!$E$3:$E$185</c:f>
              <c:numCache>
                <c:formatCode>0.0</c:formatCode>
                <c:ptCount val="183"/>
                <c:pt idx="0">
                  <c:v>145.56123760909091</c:v>
                </c:pt>
                <c:pt idx="1">
                  <c:v>144.91652724545455</c:v>
                </c:pt>
                <c:pt idx="2">
                  <c:v>144.71895075454543</c:v>
                </c:pt>
                <c:pt idx="3">
                  <c:v>137.54204310909091</c:v>
                </c:pt>
                <c:pt idx="4">
                  <c:v>134.95597244545453</c:v>
                </c:pt>
                <c:pt idx="5">
                  <c:v>141.43048117272727</c:v>
                </c:pt>
                <c:pt idx="6">
                  <c:v>139.60726985454545</c:v>
                </c:pt>
                <c:pt idx="7">
                  <c:v>138.38430850909091</c:v>
                </c:pt>
                <c:pt idx="8">
                  <c:v>136.92648924545455</c:v>
                </c:pt>
                <c:pt idx="9">
                  <c:v>130.89364640909091</c:v>
                </c:pt>
                <c:pt idx="10">
                  <c:v>130.46854260909092</c:v>
                </c:pt>
                <c:pt idx="11">
                  <c:v>128.86425124545454</c:v>
                </c:pt>
                <c:pt idx="12">
                  <c:v>126.33602346363637</c:v>
                </c:pt>
                <c:pt idx="13">
                  <c:v>127.78273432727273</c:v>
                </c:pt>
                <c:pt idx="14">
                  <c:v>125.35226506363637</c:v>
                </c:pt>
                <c:pt idx="15">
                  <c:v>122.86180042727273</c:v>
                </c:pt>
                <c:pt idx="16">
                  <c:v>120.22292877272729</c:v>
                </c:pt>
                <c:pt idx="17">
                  <c:v>113.01588042727272</c:v>
                </c:pt>
                <c:pt idx="18">
                  <c:v>110.23358951818182</c:v>
                </c:pt>
                <c:pt idx="19">
                  <c:v>115.05367462727273</c:v>
                </c:pt>
                <c:pt idx="20">
                  <c:v>113.89155756363635</c:v>
                </c:pt>
                <c:pt idx="21">
                  <c:v>111.32375575454545</c:v>
                </c:pt>
                <c:pt idx="22">
                  <c:v>109.23935363636365</c:v>
                </c:pt>
                <c:pt idx="23">
                  <c:v>107.68623454545454</c:v>
                </c:pt>
                <c:pt idx="24">
                  <c:v>101.12856846363637</c:v>
                </c:pt>
                <c:pt idx="25">
                  <c:v>99.351395627272723</c:v>
                </c:pt>
                <c:pt idx="26">
                  <c:v>104.60835539090908</c:v>
                </c:pt>
                <c:pt idx="27">
                  <c:v>103.56724793636363</c:v>
                </c:pt>
                <c:pt idx="28">
                  <c:v>102.43081768181818</c:v>
                </c:pt>
                <c:pt idx="29">
                  <c:v>101.11736248181819</c:v>
                </c:pt>
                <c:pt idx="30">
                  <c:v>99.403091563636366</c:v>
                </c:pt>
                <c:pt idx="31">
                  <c:v>92.860349163636357</c:v>
                </c:pt>
                <c:pt idx="32">
                  <c:v>91.790353118181827</c:v>
                </c:pt>
                <c:pt idx="33">
                  <c:v>90.527229526363627</c:v>
                </c:pt>
                <c:pt idx="34">
                  <c:v>92.392887454545459</c:v>
                </c:pt>
                <c:pt idx="35">
                  <c:v>90.774201238181817</c:v>
                </c:pt>
                <c:pt idx="36">
                  <c:v>88.969549065454544</c:v>
                </c:pt>
                <c:pt idx="37">
                  <c:v>87.137534603636368</c:v>
                </c:pt>
                <c:pt idx="38">
                  <c:v>83.044001254545449</c:v>
                </c:pt>
                <c:pt idx="39">
                  <c:v>81.532469597272723</c:v>
                </c:pt>
                <c:pt idx="40">
                  <c:v>84.326927415454534</c:v>
                </c:pt>
                <c:pt idx="41">
                  <c:v>82.930934895454541</c:v>
                </c:pt>
                <c:pt idx="42">
                  <c:v>81.966795144545458</c:v>
                </c:pt>
                <c:pt idx="43">
                  <c:v>80.393970011818183</c:v>
                </c:pt>
                <c:pt idx="44">
                  <c:v>79.101541234545451</c:v>
                </c:pt>
                <c:pt idx="45">
                  <c:v>74.01734182727273</c:v>
                </c:pt>
                <c:pt idx="46">
                  <c:v>72.231073953636368</c:v>
                </c:pt>
                <c:pt idx="47">
                  <c:v>75.064755708181821</c:v>
                </c:pt>
                <c:pt idx="48">
                  <c:v>73.345778140000007</c:v>
                </c:pt>
                <c:pt idx="49">
                  <c:v>71.514674709999994</c:v>
                </c:pt>
                <c:pt idx="50">
                  <c:v>69.725493494545447</c:v>
                </c:pt>
                <c:pt idx="51">
                  <c:v>67.906152110000008</c:v>
                </c:pt>
                <c:pt idx="52">
                  <c:v>63.587008498181824</c:v>
                </c:pt>
                <c:pt idx="53">
                  <c:v>61.746257147272722</c:v>
                </c:pt>
                <c:pt idx="54">
                  <c:v>61.315957124545456</c:v>
                </c:pt>
                <c:pt idx="55">
                  <c:v>65.413054216363648</c:v>
                </c:pt>
                <c:pt idx="56">
                  <c:v>64.810763543636369</c:v>
                </c:pt>
                <c:pt idx="57">
                  <c:v>63.914939207272731</c:v>
                </c:pt>
                <c:pt idx="58">
                  <c:v>63.164789006363634</c:v>
                </c:pt>
                <c:pt idx="59">
                  <c:v>58.000094478181815</c:v>
                </c:pt>
                <c:pt idx="60">
                  <c:v>56.846012176363637</c:v>
                </c:pt>
                <c:pt idx="61">
                  <c:v>59.534283118181818</c:v>
                </c:pt>
                <c:pt idx="62">
                  <c:v>58.73339833090909</c:v>
                </c:pt>
                <c:pt idx="63">
                  <c:v>58.30197551818182</c:v>
                </c:pt>
                <c:pt idx="64">
                  <c:v>57.769880409090909</c:v>
                </c:pt>
                <c:pt idx="65">
                  <c:v>56.894652853636359</c:v>
                </c:pt>
                <c:pt idx="66">
                  <c:v>54.028996816363637</c:v>
                </c:pt>
                <c:pt idx="67">
                  <c:v>53.064797796363635</c:v>
                </c:pt>
                <c:pt idx="68">
                  <c:v>55.830311251818188</c:v>
                </c:pt>
                <c:pt idx="69">
                  <c:v>55.278274131818186</c:v>
                </c:pt>
                <c:pt idx="70">
                  <c:v>54.752154250909093</c:v>
                </c:pt>
                <c:pt idx="71">
                  <c:v>53.358550588181814</c:v>
                </c:pt>
                <c:pt idx="72">
                  <c:v>52.463143343636368</c:v>
                </c:pt>
                <c:pt idx="73">
                  <c:v>48.390311488181823</c:v>
                </c:pt>
                <c:pt idx="74">
                  <c:v>47.278544088181818</c:v>
                </c:pt>
                <c:pt idx="75">
                  <c:v>49.93674747</c:v>
                </c:pt>
                <c:pt idx="76">
                  <c:v>49.509728706363632</c:v>
                </c:pt>
                <c:pt idx="77">
                  <c:v>48.830461710909091</c:v>
                </c:pt>
                <c:pt idx="78">
                  <c:v>48.501645869999997</c:v>
                </c:pt>
                <c:pt idx="79">
                  <c:v>47.775708999090902</c:v>
                </c:pt>
                <c:pt idx="80">
                  <c:v>44.723875666363639</c:v>
                </c:pt>
                <c:pt idx="81">
                  <c:v>44.061224155454546</c:v>
                </c:pt>
                <c:pt idx="82">
                  <c:v>46.673417919090909</c:v>
                </c:pt>
                <c:pt idx="83">
                  <c:v>46.128691128181821</c:v>
                </c:pt>
                <c:pt idx="84">
                  <c:v>45.584703023636365</c:v>
                </c:pt>
                <c:pt idx="85">
                  <c:v>45.616058602727271</c:v>
                </c:pt>
                <c:pt idx="86">
                  <c:v>45.136013397272727</c:v>
                </c:pt>
                <c:pt idx="87">
                  <c:v>42.392042549999999</c:v>
                </c:pt>
                <c:pt idx="88">
                  <c:v>42.281430491818178</c:v>
                </c:pt>
                <c:pt idx="89">
                  <c:v>44.97898883909091</c:v>
                </c:pt>
                <c:pt idx="90">
                  <c:v>44.618374205454543</c:v>
                </c:pt>
                <c:pt idx="91">
                  <c:v>44.297306490909087</c:v>
                </c:pt>
                <c:pt idx="92">
                  <c:v>43.754388601818178</c:v>
                </c:pt>
                <c:pt idx="93">
                  <c:v>43.348766931818183</c:v>
                </c:pt>
                <c:pt idx="94">
                  <c:v>40.649136478181816</c:v>
                </c:pt>
                <c:pt idx="95">
                  <c:v>40.04944775818182</c:v>
                </c:pt>
                <c:pt idx="96">
                  <c:v>42.648821490909093</c:v>
                </c:pt>
                <c:pt idx="97">
                  <c:v>42.57248991363636</c:v>
                </c:pt>
                <c:pt idx="98">
                  <c:v>42.503966107272724</c:v>
                </c:pt>
                <c:pt idx="99">
                  <c:v>42.189629204545454</c:v>
                </c:pt>
                <c:pt idx="100">
                  <c:v>41.824164912727277</c:v>
                </c:pt>
                <c:pt idx="101">
                  <c:v>39.585784939090907</c:v>
                </c:pt>
                <c:pt idx="102">
                  <c:v>39.3697795</c:v>
                </c:pt>
                <c:pt idx="103">
                  <c:v>41.771971514545456</c:v>
                </c:pt>
                <c:pt idx="104">
                  <c:v>41.654742195454546</c:v>
                </c:pt>
                <c:pt idx="105">
                  <c:v>41.643940695454546</c:v>
                </c:pt>
                <c:pt idx="106">
                  <c:v>41.474836711818178</c:v>
                </c:pt>
                <c:pt idx="107">
                  <c:v>40.975024806363642</c:v>
                </c:pt>
                <c:pt idx="108">
                  <c:v>38.79288847363636</c:v>
                </c:pt>
                <c:pt idx="109">
                  <c:v>38.42757228</c:v>
                </c:pt>
                <c:pt idx="110">
                  <c:v>41.181876147272732</c:v>
                </c:pt>
                <c:pt idx="111">
                  <c:v>40.771783351818186</c:v>
                </c:pt>
                <c:pt idx="112">
                  <c:v>40.661449959090909</c:v>
                </c:pt>
                <c:pt idx="113">
                  <c:v>40.79662175090909</c:v>
                </c:pt>
                <c:pt idx="114">
                  <c:v>40.339828713636365</c:v>
                </c:pt>
                <c:pt idx="115">
                  <c:v>37.681710519090906</c:v>
                </c:pt>
                <c:pt idx="116">
                  <c:v>37.518863120909089</c:v>
                </c:pt>
                <c:pt idx="117">
                  <c:v>40.179100886363635</c:v>
                </c:pt>
                <c:pt idx="118">
                  <c:v>40.465899143636364</c:v>
                </c:pt>
                <c:pt idx="119">
                  <c:v>40.160251922727269</c:v>
                </c:pt>
                <c:pt idx="120">
                  <c:v>40.094150515454544</c:v>
                </c:pt>
                <c:pt idx="121">
                  <c:v>39.765786935454543</c:v>
                </c:pt>
                <c:pt idx="122">
                  <c:v>37.495169323636361</c:v>
                </c:pt>
                <c:pt idx="123">
                  <c:v>37.299222306363639</c:v>
                </c:pt>
                <c:pt idx="124">
                  <c:v>40.067239803636362</c:v>
                </c:pt>
                <c:pt idx="125">
                  <c:v>39.875106992727268</c:v>
                </c:pt>
                <c:pt idx="126">
                  <c:v>39.847749217272728</c:v>
                </c:pt>
                <c:pt idx="127">
                  <c:v>40.054418514545453</c:v>
                </c:pt>
                <c:pt idx="128">
                  <c:v>39.564186063636363</c:v>
                </c:pt>
                <c:pt idx="129">
                  <c:v>37.471064839090907</c:v>
                </c:pt>
                <c:pt idx="130">
                  <c:v>37.495367152727276</c:v>
                </c:pt>
                <c:pt idx="131">
                  <c:v>40.489978028181817</c:v>
                </c:pt>
                <c:pt idx="132">
                  <c:v>40.384339851818183</c:v>
                </c:pt>
                <c:pt idx="133">
                  <c:v>40.462300567272727</c:v>
                </c:pt>
                <c:pt idx="134">
                  <c:v>40.406208499090909</c:v>
                </c:pt>
                <c:pt idx="135">
                  <c:v>40.169196091818179</c:v>
                </c:pt>
                <c:pt idx="136">
                  <c:v>38.011994854545456</c:v>
                </c:pt>
                <c:pt idx="137">
                  <c:v>38.065900228181818</c:v>
                </c:pt>
                <c:pt idx="138">
                  <c:v>40.779314560909093</c:v>
                </c:pt>
                <c:pt idx="139">
                  <c:v>41.115627334545451</c:v>
                </c:pt>
                <c:pt idx="140">
                  <c:v>41.209259775454548</c:v>
                </c:pt>
                <c:pt idx="141">
                  <c:v>41.750841385454549</c:v>
                </c:pt>
                <c:pt idx="142">
                  <c:v>41.494084124545452</c:v>
                </c:pt>
                <c:pt idx="143">
                  <c:v>39.063177720909088</c:v>
                </c:pt>
                <c:pt idx="144">
                  <c:v>39.226577010909089</c:v>
                </c:pt>
                <c:pt idx="145">
                  <c:v>42.110972440000005</c:v>
                </c:pt>
                <c:pt idx="146">
                  <c:v>42.563916868181821</c:v>
                </c:pt>
                <c:pt idx="147">
                  <c:v>42.691703519090908</c:v>
                </c:pt>
                <c:pt idx="148">
                  <c:v>43.01061659727273</c:v>
                </c:pt>
                <c:pt idx="149">
                  <c:v>43.129261679999999</c:v>
                </c:pt>
                <c:pt idx="150">
                  <c:v>41.137443900000001</c:v>
                </c:pt>
                <c:pt idx="151">
                  <c:v>41.517179640909092</c:v>
                </c:pt>
                <c:pt idx="152">
                  <c:v>44.900142859090913</c:v>
                </c:pt>
                <c:pt idx="153">
                  <c:v>45.343711379090912</c:v>
                </c:pt>
                <c:pt idx="154">
                  <c:v>45.888839074545452</c:v>
                </c:pt>
                <c:pt idx="155">
                  <c:v>46.04493026363636</c:v>
                </c:pt>
                <c:pt idx="156">
                  <c:v>45.787582072727268</c:v>
                </c:pt>
                <c:pt idx="157">
                  <c:v>43.63794805909091</c:v>
                </c:pt>
                <c:pt idx="158">
                  <c:v>43.83566210181818</c:v>
                </c:pt>
                <c:pt idx="159">
                  <c:v>47.515002429090913</c:v>
                </c:pt>
                <c:pt idx="160">
                  <c:v>47.93200468818182</c:v>
                </c:pt>
                <c:pt idx="161">
                  <c:v>48.33986741363637</c:v>
                </c:pt>
                <c:pt idx="162">
                  <c:v>49.305339241818182</c:v>
                </c:pt>
                <c:pt idx="163">
                  <c:v>49.513268257272721</c:v>
                </c:pt>
                <c:pt idx="164">
                  <c:v>47.467230992727266</c:v>
                </c:pt>
                <c:pt idx="165">
                  <c:v>47.986081415454549</c:v>
                </c:pt>
                <c:pt idx="166">
                  <c:v>52.022368199090913</c:v>
                </c:pt>
                <c:pt idx="167">
                  <c:v>53.384491501818182</c:v>
                </c:pt>
                <c:pt idx="168">
                  <c:v>54.248480289090907</c:v>
                </c:pt>
                <c:pt idx="169">
                  <c:v>55.231262180909091</c:v>
                </c:pt>
                <c:pt idx="170">
                  <c:v>55.898590040000002</c:v>
                </c:pt>
                <c:pt idx="171">
                  <c:v>54.382006329999996</c:v>
                </c:pt>
                <c:pt idx="172">
                  <c:v>54.716662658181811</c:v>
                </c:pt>
                <c:pt idx="173">
                  <c:v>59.020871493636371</c:v>
                </c:pt>
                <c:pt idx="174">
                  <c:v>60.043947839090904</c:v>
                </c:pt>
                <c:pt idx="175">
                  <c:v>61.475467573636365</c:v>
                </c:pt>
                <c:pt idx="176">
                  <c:v>62.114028516363639</c:v>
                </c:pt>
                <c:pt idx="177">
                  <c:v>63.263259786363641</c:v>
                </c:pt>
                <c:pt idx="178">
                  <c:v>61.903166710000001</c:v>
                </c:pt>
                <c:pt idx="179">
                  <c:v>62.73692957272727</c:v>
                </c:pt>
                <c:pt idx="180">
                  <c:v>68.790072573636365</c:v>
                </c:pt>
                <c:pt idx="181">
                  <c:v>70.954044945454541</c:v>
                </c:pt>
                <c:pt idx="182">
                  <c:v>72.719503596363637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56-403F-8CCD-F42C03B99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57888"/>
        <c:axId val="113559424"/>
      </c:areaChart>
      <c:dateAx>
        <c:axId val="113557888"/>
        <c:scaling>
          <c:orientation val="minMax"/>
        </c:scaling>
        <c:delete val="0"/>
        <c:axPos val="b"/>
        <c:numFmt formatCode="dd\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/>
            </a:pPr>
            <a:endParaRPr lang="en-US"/>
          </a:p>
        </c:txPr>
        <c:crossAx val="113559424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13559424"/>
        <c:scaling>
          <c:orientation val="minMax"/>
          <c:max val="3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GB" sz="800" b="0"/>
                  <a:t>mcm/d</a:t>
                </a:r>
              </a:p>
            </c:rich>
          </c:tx>
          <c:layout>
            <c:manualLayout>
              <c:xMode val="edge"/>
              <c:yMode val="edge"/>
              <c:x val="1.7580155655018928E-2"/>
              <c:y val="0.3813559035954920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/>
            </a:pPr>
            <a:endParaRPr lang="en-US"/>
          </a:p>
        </c:txPr>
        <c:crossAx val="113557888"/>
        <c:crosses val="autoZero"/>
        <c:crossBetween val="midCat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3587885809668518E-2"/>
          <c:y val="5.3805895368557496E-2"/>
          <c:w val="0.86371667291282306"/>
          <c:h val="9.1525509251371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/>
          </a:pPr>
          <a:endParaRPr lang="en-US"/>
        </a:p>
      </c:txPr>
    </c:legend>
    <c:plotVisOnly val="1"/>
    <c:dispBlanksAs val="zero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[Gas Summer Outlook worksheet - website.xlsx]Figure 2 - data and chart!PivotTable3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6.0778832754281954E-2"/>
          <c:y val="6.9034500077986241E-2"/>
          <c:w val="0.83858040889812469"/>
          <c:h val="0.845999894219583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2 - data and chart'!$K$2</c:f>
              <c:strCache>
                <c:ptCount val="1"/>
                <c:pt idx="0">
                  <c:v>Isle of Grain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'Figure 2 - data and chart'!$J$3:$J$64</c:f>
              <c:multiLvlStrCache>
                <c:ptCount val="51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'Figure 2 - data and chart'!$K$3:$K$64</c:f>
              <c:numCache>
                <c:formatCode>0.00</c:formatCode>
                <c:ptCount val="51"/>
                <c:pt idx="0">
                  <c:v>0</c:v>
                </c:pt>
                <c:pt idx="1">
                  <c:v>2.5949499999999999</c:v>
                </c:pt>
                <c:pt idx="2">
                  <c:v>14.474299999999999</c:v>
                </c:pt>
                <c:pt idx="3">
                  <c:v>2.2780000000000002E-2</c:v>
                </c:pt>
                <c:pt idx="4">
                  <c:v>0.23113999999999998</c:v>
                </c:pt>
                <c:pt idx="5">
                  <c:v>3.943E-2</c:v>
                </c:pt>
                <c:pt idx="6">
                  <c:v>0.1182</c:v>
                </c:pt>
                <c:pt idx="7">
                  <c:v>9.5670000000000005E-2</c:v>
                </c:pt>
                <c:pt idx="8">
                  <c:v>6.2460000000000002E-2</c:v>
                </c:pt>
                <c:pt idx="9">
                  <c:v>0.12852</c:v>
                </c:pt>
                <c:pt idx="10">
                  <c:v>0</c:v>
                </c:pt>
                <c:pt idx="11">
                  <c:v>4.1340000000000002E-2</c:v>
                </c:pt>
                <c:pt idx="12">
                  <c:v>0.05</c:v>
                </c:pt>
                <c:pt idx="13">
                  <c:v>16.50076</c:v>
                </c:pt>
                <c:pt idx="14">
                  <c:v>0.11115999999999999</c:v>
                </c:pt>
                <c:pt idx="15">
                  <c:v>6.8820000000000006E-2</c:v>
                </c:pt>
                <c:pt idx="16">
                  <c:v>0.11577999999999999</c:v>
                </c:pt>
                <c:pt idx="17">
                  <c:v>0.18013999999999999</c:v>
                </c:pt>
                <c:pt idx="18">
                  <c:v>0.13127</c:v>
                </c:pt>
                <c:pt idx="19">
                  <c:v>9.7540000000000016E-2</c:v>
                </c:pt>
                <c:pt idx="20">
                  <c:v>0.25530000000000003</c:v>
                </c:pt>
                <c:pt idx="21">
                  <c:v>7.0000000000000007E-2</c:v>
                </c:pt>
                <c:pt idx="22">
                  <c:v>0.36</c:v>
                </c:pt>
                <c:pt idx="23">
                  <c:v>11.88</c:v>
                </c:pt>
                <c:pt idx="24">
                  <c:v>0.24</c:v>
                </c:pt>
                <c:pt idx="25">
                  <c:v>88.089999999999989</c:v>
                </c:pt>
                <c:pt idx="26">
                  <c:v>99.25</c:v>
                </c:pt>
                <c:pt idx="27">
                  <c:v>143.79000000000002</c:v>
                </c:pt>
                <c:pt idx="28">
                  <c:v>0.30000000000000004</c:v>
                </c:pt>
                <c:pt idx="29">
                  <c:v>0.12</c:v>
                </c:pt>
                <c:pt idx="30">
                  <c:v>0.33100000000000002</c:v>
                </c:pt>
                <c:pt idx="31">
                  <c:v>2.6419999999999999</c:v>
                </c:pt>
                <c:pt idx="32">
                  <c:v>0.16300000000000001</c:v>
                </c:pt>
                <c:pt idx="33">
                  <c:v>236.56100000000001</c:v>
                </c:pt>
                <c:pt idx="34">
                  <c:v>506.89299999999997</c:v>
                </c:pt>
                <c:pt idx="35">
                  <c:v>570.47199999999998</c:v>
                </c:pt>
                <c:pt idx="36">
                  <c:v>556.50799999999992</c:v>
                </c:pt>
                <c:pt idx="37">
                  <c:v>545.56100000000004</c:v>
                </c:pt>
                <c:pt idx="38">
                  <c:v>470.39199999999994</c:v>
                </c:pt>
                <c:pt idx="39">
                  <c:v>372.91600000000005</c:v>
                </c:pt>
                <c:pt idx="40">
                  <c:v>190.40400000000002</c:v>
                </c:pt>
                <c:pt idx="41">
                  <c:v>27.943999999999996</c:v>
                </c:pt>
                <c:pt idx="42">
                  <c:v>0.69900000000000007</c:v>
                </c:pt>
                <c:pt idx="43">
                  <c:v>0.157</c:v>
                </c:pt>
                <c:pt idx="44">
                  <c:v>222.87499999999994</c:v>
                </c:pt>
                <c:pt idx="45">
                  <c:v>377.69100000000003</c:v>
                </c:pt>
                <c:pt idx="46">
                  <c:v>1026.3229999999999</c:v>
                </c:pt>
                <c:pt idx="47">
                  <c:v>1044.5339999999999</c:v>
                </c:pt>
                <c:pt idx="48">
                  <c:v>775.92200000000014</c:v>
                </c:pt>
                <c:pt idx="49">
                  <c:v>867.50500000000022</c:v>
                </c:pt>
                <c:pt idx="50">
                  <c:v>721.44399999999973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71-4971-B377-C851A253FE21}"/>
            </c:ext>
          </c:extLst>
        </c:ser>
        <c:ser>
          <c:idx val="1"/>
          <c:order val="1"/>
          <c:tx>
            <c:strRef>
              <c:f>'Figure 2 - data and chart'!$L$2</c:f>
              <c:strCache>
                <c:ptCount val="1"/>
                <c:pt idx="0">
                  <c:v>South Hook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'Figure 2 - data and chart'!$J$3:$J$64</c:f>
              <c:multiLvlStrCache>
                <c:ptCount val="51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'Figure 2 - data and chart'!$L$3:$L$64</c:f>
              <c:numCache>
                <c:formatCode>0.00</c:formatCode>
                <c:ptCount val="51"/>
                <c:pt idx="0">
                  <c:v>782.85967999999991</c:v>
                </c:pt>
                <c:pt idx="1">
                  <c:v>1159.03646</c:v>
                </c:pt>
                <c:pt idx="2">
                  <c:v>939.01424999999995</c:v>
                </c:pt>
                <c:pt idx="3">
                  <c:v>988.77307000000019</c:v>
                </c:pt>
                <c:pt idx="4">
                  <c:v>1124.4891699999998</c:v>
                </c:pt>
                <c:pt idx="5">
                  <c:v>399.2731599999999</c:v>
                </c:pt>
                <c:pt idx="6">
                  <c:v>916.93925000000002</c:v>
                </c:pt>
                <c:pt idx="7">
                  <c:v>583.81919999999991</c:v>
                </c:pt>
                <c:pt idx="8">
                  <c:v>1017.7340000000002</c:v>
                </c:pt>
                <c:pt idx="9">
                  <c:v>180.94580000000005</c:v>
                </c:pt>
                <c:pt idx="10">
                  <c:v>284.28000000000009</c:v>
                </c:pt>
                <c:pt idx="11">
                  <c:v>240.72509999999997</c:v>
                </c:pt>
                <c:pt idx="12">
                  <c:v>236.0789</c:v>
                </c:pt>
                <c:pt idx="13">
                  <c:v>147.58299999999997</c:v>
                </c:pt>
                <c:pt idx="14">
                  <c:v>697.96790000000021</c:v>
                </c:pt>
                <c:pt idx="15">
                  <c:v>884.55240000000003</c:v>
                </c:pt>
                <c:pt idx="16">
                  <c:v>691.5383999999998</c:v>
                </c:pt>
                <c:pt idx="17">
                  <c:v>165.11749999999998</c:v>
                </c:pt>
                <c:pt idx="18">
                  <c:v>507.39490000000001</c:v>
                </c:pt>
                <c:pt idx="19">
                  <c:v>463.11200000000008</c:v>
                </c:pt>
                <c:pt idx="20">
                  <c:v>250.65429999999998</c:v>
                </c:pt>
                <c:pt idx="21">
                  <c:v>253.61</c:v>
                </c:pt>
                <c:pt idx="22">
                  <c:v>314.77000000000004</c:v>
                </c:pt>
                <c:pt idx="23">
                  <c:v>169.43999999999997</c:v>
                </c:pt>
                <c:pt idx="24">
                  <c:v>156.47000000000006</c:v>
                </c:pt>
                <c:pt idx="25">
                  <c:v>165.09</c:v>
                </c:pt>
                <c:pt idx="26">
                  <c:v>263.36</c:v>
                </c:pt>
                <c:pt idx="27">
                  <c:v>155.50000000000003</c:v>
                </c:pt>
                <c:pt idx="28">
                  <c:v>161.48000000000002</c:v>
                </c:pt>
                <c:pt idx="29">
                  <c:v>159.94999999999996</c:v>
                </c:pt>
                <c:pt idx="30">
                  <c:v>167.958</c:v>
                </c:pt>
                <c:pt idx="31">
                  <c:v>165.11800000000002</c:v>
                </c:pt>
                <c:pt idx="32">
                  <c:v>154.38100000000003</c:v>
                </c:pt>
                <c:pt idx="33">
                  <c:v>174.27300000000002</c:v>
                </c:pt>
                <c:pt idx="34">
                  <c:v>406.88599999999997</c:v>
                </c:pt>
                <c:pt idx="35">
                  <c:v>360.36200000000008</c:v>
                </c:pt>
                <c:pt idx="36">
                  <c:v>642.78800000000001</c:v>
                </c:pt>
                <c:pt idx="37">
                  <c:v>610.71500000000003</c:v>
                </c:pt>
                <c:pt idx="38">
                  <c:v>693.55299999999988</c:v>
                </c:pt>
                <c:pt idx="39">
                  <c:v>1147.3490000000002</c:v>
                </c:pt>
                <c:pt idx="40">
                  <c:v>1626.963</c:v>
                </c:pt>
                <c:pt idx="41">
                  <c:v>264.85699999999997</c:v>
                </c:pt>
                <c:pt idx="42">
                  <c:v>319.71199999999999</c:v>
                </c:pt>
                <c:pt idx="43">
                  <c:v>246.92600000000002</c:v>
                </c:pt>
                <c:pt idx="44">
                  <c:v>702.40500000000009</c:v>
                </c:pt>
                <c:pt idx="45">
                  <c:v>1466.1340000000002</c:v>
                </c:pt>
                <c:pt idx="46">
                  <c:v>689.03400000000033</c:v>
                </c:pt>
                <c:pt idx="47">
                  <c:v>953.30599999999993</c:v>
                </c:pt>
                <c:pt idx="48">
                  <c:v>1173.317</c:v>
                </c:pt>
                <c:pt idx="49">
                  <c:v>870.42200000000003</c:v>
                </c:pt>
                <c:pt idx="50">
                  <c:v>800.92000000000007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71-4971-B377-C851A253FE21}"/>
            </c:ext>
          </c:extLst>
        </c:ser>
        <c:ser>
          <c:idx val="2"/>
          <c:order val="2"/>
          <c:tx>
            <c:strRef>
              <c:f>'Figure 2 - data and chart'!$M$2</c:f>
              <c:strCache>
                <c:ptCount val="1"/>
                <c:pt idx="0">
                  <c:v>Dragon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'Figure 2 - data and chart'!$J$3:$J$64</c:f>
              <c:multiLvlStrCache>
                <c:ptCount val="51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'Figure 2 - data and chart'!$M$3:$M$64</c:f>
              <c:numCache>
                <c:formatCode>0.00</c:formatCode>
                <c:ptCount val="51"/>
                <c:pt idx="0">
                  <c:v>0</c:v>
                </c:pt>
                <c:pt idx="1">
                  <c:v>40.796230000000008</c:v>
                </c:pt>
                <c:pt idx="2">
                  <c:v>65.10799999999999</c:v>
                </c:pt>
                <c:pt idx="3">
                  <c:v>52.248350000000009</c:v>
                </c:pt>
                <c:pt idx="4">
                  <c:v>126.014</c:v>
                </c:pt>
                <c:pt idx="5">
                  <c:v>2.5000000000000001E-4</c:v>
                </c:pt>
                <c:pt idx="6">
                  <c:v>0</c:v>
                </c:pt>
                <c:pt idx="7">
                  <c:v>0</c:v>
                </c:pt>
                <c:pt idx="8">
                  <c:v>105.497</c:v>
                </c:pt>
                <c:pt idx="9">
                  <c:v>0</c:v>
                </c:pt>
                <c:pt idx="10">
                  <c:v>5.1219999999999999</c:v>
                </c:pt>
                <c:pt idx="11">
                  <c:v>18.396000000000001</c:v>
                </c:pt>
                <c:pt idx="12">
                  <c:v>11.559000000000001</c:v>
                </c:pt>
                <c:pt idx="13">
                  <c:v>25.677</c:v>
                </c:pt>
                <c:pt idx="14">
                  <c:v>66.184999999999988</c:v>
                </c:pt>
                <c:pt idx="15">
                  <c:v>62.997</c:v>
                </c:pt>
                <c:pt idx="16">
                  <c:v>16.356999999999999</c:v>
                </c:pt>
                <c:pt idx="17">
                  <c:v>115.068</c:v>
                </c:pt>
                <c:pt idx="18">
                  <c:v>18.850999999999999</c:v>
                </c:pt>
                <c:pt idx="19">
                  <c:v>0</c:v>
                </c:pt>
                <c:pt idx="20">
                  <c:v>74.015000000000001</c:v>
                </c:pt>
                <c:pt idx="21">
                  <c:v>6.86</c:v>
                </c:pt>
                <c:pt idx="22">
                  <c:v>4.24</c:v>
                </c:pt>
                <c:pt idx="23">
                  <c:v>68.399999999999991</c:v>
                </c:pt>
                <c:pt idx="24">
                  <c:v>32.04</c:v>
                </c:pt>
                <c:pt idx="25">
                  <c:v>80.55</c:v>
                </c:pt>
                <c:pt idx="26">
                  <c:v>102.60999999999997</c:v>
                </c:pt>
                <c:pt idx="27">
                  <c:v>183.29</c:v>
                </c:pt>
                <c:pt idx="28">
                  <c:v>52.890000000000015</c:v>
                </c:pt>
                <c:pt idx="29">
                  <c:v>4.1499999999999995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238.83</c:v>
                </c:pt>
                <c:pt idx="34">
                  <c:v>414.02299999999997</c:v>
                </c:pt>
                <c:pt idx="35">
                  <c:v>459.87499999999994</c:v>
                </c:pt>
                <c:pt idx="36">
                  <c:v>355.685</c:v>
                </c:pt>
                <c:pt idx="37">
                  <c:v>157.649</c:v>
                </c:pt>
                <c:pt idx="38">
                  <c:v>417.666</c:v>
                </c:pt>
                <c:pt idx="39">
                  <c:v>492.95000000000005</c:v>
                </c:pt>
                <c:pt idx="40">
                  <c:v>180.56399999999999</c:v>
                </c:pt>
                <c:pt idx="41">
                  <c:v>106.28899999999999</c:v>
                </c:pt>
                <c:pt idx="42">
                  <c:v>63.959000000000003</c:v>
                </c:pt>
                <c:pt idx="43">
                  <c:v>0</c:v>
                </c:pt>
                <c:pt idx="44">
                  <c:v>0</c:v>
                </c:pt>
                <c:pt idx="45">
                  <c:v>38.427</c:v>
                </c:pt>
                <c:pt idx="46">
                  <c:v>513.1690000000001</c:v>
                </c:pt>
                <c:pt idx="47">
                  <c:v>504.142</c:v>
                </c:pt>
                <c:pt idx="48">
                  <c:v>559.75700000000006</c:v>
                </c:pt>
                <c:pt idx="49">
                  <c:v>415.81</c:v>
                </c:pt>
                <c:pt idx="50">
                  <c:v>594.92100000000005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71-4971-B377-C851A253F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00399224"/>
        <c:axId val="800397584"/>
      </c:barChart>
      <c:catAx>
        <c:axId val="800399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0397584"/>
        <c:crosses val="autoZero"/>
        <c:auto val="1"/>
        <c:lblAlgn val="ctr"/>
        <c:lblOffset val="100"/>
        <c:noMultiLvlLbl val="0"/>
      </c:catAx>
      <c:valAx>
        <c:axId val="80039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/>
                  <a:t>Sendout (mcm)</a:t>
                </a:r>
              </a:p>
            </c:rich>
          </c:tx>
          <c:layout>
            <c:manualLayout>
              <c:xMode val="edge"/>
              <c:yMode val="edge"/>
              <c:x val="1.6627039296162535E-2"/>
              <c:y val="0.401396584522336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0399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3888311745741652E-2"/>
          <c:y val="8.9436580467994339E-2"/>
          <c:w val="0.44568517242785372"/>
          <c:h val="4.76812547107782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aseline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4 - data and chart'!$C$2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4 - data and chart'!$B$3:$B$185</c:f>
              <c:numCache>
                <c:formatCode>dd\ mmm</c:formatCode>
                <c:ptCount val="183"/>
                <c:pt idx="0">
                  <c:v>42461</c:v>
                </c:pt>
                <c:pt idx="1">
                  <c:v>42462</c:v>
                </c:pt>
                <c:pt idx="2">
                  <c:v>42463</c:v>
                </c:pt>
                <c:pt idx="3">
                  <c:v>42464</c:v>
                </c:pt>
                <c:pt idx="4">
                  <c:v>42465</c:v>
                </c:pt>
                <c:pt idx="5">
                  <c:v>42466</c:v>
                </c:pt>
                <c:pt idx="6">
                  <c:v>42467</c:v>
                </c:pt>
                <c:pt idx="7">
                  <c:v>42468</c:v>
                </c:pt>
                <c:pt idx="8">
                  <c:v>42469</c:v>
                </c:pt>
                <c:pt idx="9">
                  <c:v>42470</c:v>
                </c:pt>
                <c:pt idx="10">
                  <c:v>42471</c:v>
                </c:pt>
                <c:pt idx="11">
                  <c:v>42472</c:v>
                </c:pt>
                <c:pt idx="12">
                  <c:v>42473</c:v>
                </c:pt>
                <c:pt idx="13">
                  <c:v>42474</c:v>
                </c:pt>
                <c:pt idx="14">
                  <c:v>42475</c:v>
                </c:pt>
                <c:pt idx="15">
                  <c:v>42476</c:v>
                </c:pt>
                <c:pt idx="16">
                  <c:v>42477</c:v>
                </c:pt>
                <c:pt idx="17">
                  <c:v>42478</c:v>
                </c:pt>
                <c:pt idx="18">
                  <c:v>42479</c:v>
                </c:pt>
                <c:pt idx="19">
                  <c:v>42480</c:v>
                </c:pt>
                <c:pt idx="20">
                  <c:v>42481</c:v>
                </c:pt>
                <c:pt idx="21">
                  <c:v>42482</c:v>
                </c:pt>
                <c:pt idx="22">
                  <c:v>42483</c:v>
                </c:pt>
                <c:pt idx="23">
                  <c:v>42484</c:v>
                </c:pt>
                <c:pt idx="24">
                  <c:v>42485</c:v>
                </c:pt>
                <c:pt idx="25">
                  <c:v>42486</c:v>
                </c:pt>
                <c:pt idx="26">
                  <c:v>42487</c:v>
                </c:pt>
                <c:pt idx="27">
                  <c:v>42488</c:v>
                </c:pt>
                <c:pt idx="28">
                  <c:v>42489</c:v>
                </c:pt>
                <c:pt idx="29">
                  <c:v>42490</c:v>
                </c:pt>
                <c:pt idx="30">
                  <c:v>42491</c:v>
                </c:pt>
                <c:pt idx="31">
                  <c:v>42492</c:v>
                </c:pt>
                <c:pt idx="32">
                  <c:v>42493</c:v>
                </c:pt>
                <c:pt idx="33">
                  <c:v>42494</c:v>
                </c:pt>
                <c:pt idx="34">
                  <c:v>42495</c:v>
                </c:pt>
                <c:pt idx="35">
                  <c:v>42496</c:v>
                </c:pt>
                <c:pt idx="36">
                  <c:v>42497</c:v>
                </c:pt>
                <c:pt idx="37">
                  <c:v>42498</c:v>
                </c:pt>
                <c:pt idx="38">
                  <c:v>42499</c:v>
                </c:pt>
                <c:pt idx="39">
                  <c:v>42500</c:v>
                </c:pt>
                <c:pt idx="40">
                  <c:v>42501</c:v>
                </c:pt>
                <c:pt idx="41">
                  <c:v>42502</c:v>
                </c:pt>
                <c:pt idx="42">
                  <c:v>42503</c:v>
                </c:pt>
                <c:pt idx="43">
                  <c:v>42504</c:v>
                </c:pt>
                <c:pt idx="44">
                  <c:v>42505</c:v>
                </c:pt>
                <c:pt idx="45">
                  <c:v>42506</c:v>
                </c:pt>
                <c:pt idx="46">
                  <c:v>42507</c:v>
                </c:pt>
                <c:pt idx="47">
                  <c:v>42508</c:v>
                </c:pt>
                <c:pt idx="48">
                  <c:v>42509</c:v>
                </c:pt>
                <c:pt idx="49">
                  <c:v>42510</c:v>
                </c:pt>
                <c:pt idx="50">
                  <c:v>42511</c:v>
                </c:pt>
                <c:pt idx="51">
                  <c:v>42512</c:v>
                </c:pt>
                <c:pt idx="52">
                  <c:v>42513</c:v>
                </c:pt>
                <c:pt idx="53">
                  <c:v>42514</c:v>
                </c:pt>
                <c:pt idx="54">
                  <c:v>42515</c:v>
                </c:pt>
                <c:pt idx="55">
                  <c:v>42516</c:v>
                </c:pt>
                <c:pt idx="56">
                  <c:v>42517</c:v>
                </c:pt>
                <c:pt idx="57">
                  <c:v>42518</c:v>
                </c:pt>
                <c:pt idx="58">
                  <c:v>42519</c:v>
                </c:pt>
                <c:pt idx="59">
                  <c:v>42520</c:v>
                </c:pt>
                <c:pt idx="60">
                  <c:v>42521</c:v>
                </c:pt>
                <c:pt idx="61">
                  <c:v>42522</c:v>
                </c:pt>
                <c:pt idx="62">
                  <c:v>42523</c:v>
                </c:pt>
                <c:pt idx="63">
                  <c:v>42524</c:v>
                </c:pt>
                <c:pt idx="64">
                  <c:v>42525</c:v>
                </c:pt>
                <c:pt idx="65">
                  <c:v>42526</c:v>
                </c:pt>
                <c:pt idx="66">
                  <c:v>42527</c:v>
                </c:pt>
                <c:pt idx="67">
                  <c:v>42528</c:v>
                </c:pt>
                <c:pt idx="68">
                  <c:v>42529</c:v>
                </c:pt>
                <c:pt idx="69">
                  <c:v>42530</c:v>
                </c:pt>
                <c:pt idx="70">
                  <c:v>42531</c:v>
                </c:pt>
                <c:pt idx="71">
                  <c:v>42532</c:v>
                </c:pt>
                <c:pt idx="72">
                  <c:v>42533</c:v>
                </c:pt>
                <c:pt idx="73">
                  <c:v>42534</c:v>
                </c:pt>
                <c:pt idx="74">
                  <c:v>42535</c:v>
                </c:pt>
                <c:pt idx="75">
                  <c:v>42536</c:v>
                </c:pt>
                <c:pt idx="76">
                  <c:v>42537</c:v>
                </c:pt>
                <c:pt idx="77">
                  <c:v>42538</c:v>
                </c:pt>
                <c:pt idx="78">
                  <c:v>42539</c:v>
                </c:pt>
                <c:pt idx="79">
                  <c:v>42540</c:v>
                </c:pt>
                <c:pt idx="80">
                  <c:v>42541</c:v>
                </c:pt>
                <c:pt idx="81">
                  <c:v>42542</c:v>
                </c:pt>
                <c:pt idx="82">
                  <c:v>42543</c:v>
                </c:pt>
                <c:pt idx="83">
                  <c:v>42544</c:v>
                </c:pt>
                <c:pt idx="84">
                  <c:v>42545</c:v>
                </c:pt>
                <c:pt idx="85">
                  <c:v>42546</c:v>
                </c:pt>
                <c:pt idx="86">
                  <c:v>42547</c:v>
                </c:pt>
                <c:pt idx="87">
                  <c:v>42548</c:v>
                </c:pt>
                <c:pt idx="88">
                  <c:v>42549</c:v>
                </c:pt>
                <c:pt idx="89">
                  <c:v>42550</c:v>
                </c:pt>
                <c:pt idx="90">
                  <c:v>42551</c:v>
                </c:pt>
                <c:pt idx="91">
                  <c:v>42552</c:v>
                </c:pt>
                <c:pt idx="92">
                  <c:v>42553</c:v>
                </c:pt>
                <c:pt idx="93">
                  <c:v>42554</c:v>
                </c:pt>
                <c:pt idx="94">
                  <c:v>42555</c:v>
                </c:pt>
                <c:pt idx="95">
                  <c:v>42556</c:v>
                </c:pt>
                <c:pt idx="96">
                  <c:v>42557</c:v>
                </c:pt>
                <c:pt idx="97">
                  <c:v>42558</c:v>
                </c:pt>
                <c:pt idx="98">
                  <c:v>42559</c:v>
                </c:pt>
                <c:pt idx="99">
                  <c:v>42560</c:v>
                </c:pt>
                <c:pt idx="100">
                  <c:v>42561</c:v>
                </c:pt>
                <c:pt idx="101">
                  <c:v>42562</c:v>
                </c:pt>
                <c:pt idx="102">
                  <c:v>42563</c:v>
                </c:pt>
                <c:pt idx="103">
                  <c:v>42564</c:v>
                </c:pt>
                <c:pt idx="104">
                  <c:v>42565</c:v>
                </c:pt>
                <c:pt idx="105">
                  <c:v>42566</c:v>
                </c:pt>
                <c:pt idx="106">
                  <c:v>42567</c:v>
                </c:pt>
                <c:pt idx="107">
                  <c:v>42568</c:v>
                </c:pt>
                <c:pt idx="108">
                  <c:v>42569</c:v>
                </c:pt>
                <c:pt idx="109">
                  <c:v>42570</c:v>
                </c:pt>
                <c:pt idx="110">
                  <c:v>42571</c:v>
                </c:pt>
                <c:pt idx="111">
                  <c:v>42572</c:v>
                </c:pt>
                <c:pt idx="112">
                  <c:v>42573</c:v>
                </c:pt>
                <c:pt idx="113">
                  <c:v>42574</c:v>
                </c:pt>
                <c:pt idx="114">
                  <c:v>42575</c:v>
                </c:pt>
                <c:pt idx="115">
                  <c:v>42576</c:v>
                </c:pt>
                <c:pt idx="116">
                  <c:v>42577</c:v>
                </c:pt>
                <c:pt idx="117">
                  <c:v>42578</c:v>
                </c:pt>
                <c:pt idx="118">
                  <c:v>42579</c:v>
                </c:pt>
                <c:pt idx="119">
                  <c:v>42580</c:v>
                </c:pt>
                <c:pt idx="120">
                  <c:v>42581</c:v>
                </c:pt>
                <c:pt idx="121">
                  <c:v>42582</c:v>
                </c:pt>
                <c:pt idx="122">
                  <c:v>42583</c:v>
                </c:pt>
                <c:pt idx="123">
                  <c:v>42584</c:v>
                </c:pt>
                <c:pt idx="124">
                  <c:v>42585</c:v>
                </c:pt>
                <c:pt idx="125">
                  <c:v>42586</c:v>
                </c:pt>
                <c:pt idx="126">
                  <c:v>42587</c:v>
                </c:pt>
                <c:pt idx="127">
                  <c:v>42588</c:v>
                </c:pt>
                <c:pt idx="128">
                  <c:v>42589</c:v>
                </c:pt>
                <c:pt idx="129">
                  <c:v>42590</c:v>
                </c:pt>
                <c:pt idx="130">
                  <c:v>42591</c:v>
                </c:pt>
                <c:pt idx="131">
                  <c:v>42592</c:v>
                </c:pt>
                <c:pt idx="132">
                  <c:v>42593</c:v>
                </c:pt>
                <c:pt idx="133">
                  <c:v>42594</c:v>
                </c:pt>
                <c:pt idx="134">
                  <c:v>42595</c:v>
                </c:pt>
                <c:pt idx="135">
                  <c:v>42596</c:v>
                </c:pt>
                <c:pt idx="136">
                  <c:v>42597</c:v>
                </c:pt>
                <c:pt idx="137">
                  <c:v>42598</c:v>
                </c:pt>
                <c:pt idx="138">
                  <c:v>42599</c:v>
                </c:pt>
                <c:pt idx="139">
                  <c:v>42600</c:v>
                </c:pt>
                <c:pt idx="140">
                  <c:v>42601</c:v>
                </c:pt>
                <c:pt idx="141">
                  <c:v>42602</c:v>
                </c:pt>
                <c:pt idx="142">
                  <c:v>42603</c:v>
                </c:pt>
                <c:pt idx="143">
                  <c:v>42604</c:v>
                </c:pt>
                <c:pt idx="144">
                  <c:v>42605</c:v>
                </c:pt>
                <c:pt idx="145">
                  <c:v>42606</c:v>
                </c:pt>
                <c:pt idx="146">
                  <c:v>42607</c:v>
                </c:pt>
                <c:pt idx="147">
                  <c:v>42608</c:v>
                </c:pt>
                <c:pt idx="148">
                  <c:v>42609</c:v>
                </c:pt>
                <c:pt idx="149">
                  <c:v>42610</c:v>
                </c:pt>
                <c:pt idx="150">
                  <c:v>42611</c:v>
                </c:pt>
                <c:pt idx="151">
                  <c:v>42612</c:v>
                </c:pt>
                <c:pt idx="152">
                  <c:v>42613</c:v>
                </c:pt>
                <c:pt idx="153">
                  <c:v>42614</c:v>
                </c:pt>
                <c:pt idx="154">
                  <c:v>42615</c:v>
                </c:pt>
                <c:pt idx="155">
                  <c:v>42616</c:v>
                </c:pt>
                <c:pt idx="156">
                  <c:v>42617</c:v>
                </c:pt>
                <c:pt idx="157">
                  <c:v>42618</c:v>
                </c:pt>
                <c:pt idx="158">
                  <c:v>42619</c:v>
                </c:pt>
                <c:pt idx="159">
                  <c:v>42620</c:v>
                </c:pt>
                <c:pt idx="160">
                  <c:v>42621</c:v>
                </c:pt>
                <c:pt idx="161">
                  <c:v>42622</c:v>
                </c:pt>
                <c:pt idx="162">
                  <c:v>42623</c:v>
                </c:pt>
                <c:pt idx="163">
                  <c:v>42624</c:v>
                </c:pt>
                <c:pt idx="164">
                  <c:v>42625</c:v>
                </c:pt>
                <c:pt idx="165">
                  <c:v>42626</c:v>
                </c:pt>
                <c:pt idx="166">
                  <c:v>42627</c:v>
                </c:pt>
                <c:pt idx="167">
                  <c:v>42628</c:v>
                </c:pt>
                <c:pt idx="168">
                  <c:v>42629</c:v>
                </c:pt>
                <c:pt idx="169">
                  <c:v>42630</c:v>
                </c:pt>
                <c:pt idx="170">
                  <c:v>42631</c:v>
                </c:pt>
                <c:pt idx="171">
                  <c:v>42632</c:v>
                </c:pt>
                <c:pt idx="172">
                  <c:v>42633</c:v>
                </c:pt>
                <c:pt idx="173">
                  <c:v>42634</c:v>
                </c:pt>
                <c:pt idx="174">
                  <c:v>42635</c:v>
                </c:pt>
                <c:pt idx="175">
                  <c:v>42636</c:v>
                </c:pt>
                <c:pt idx="176">
                  <c:v>42637</c:v>
                </c:pt>
                <c:pt idx="177">
                  <c:v>42638</c:v>
                </c:pt>
                <c:pt idx="178">
                  <c:v>42639</c:v>
                </c:pt>
                <c:pt idx="179">
                  <c:v>42640</c:v>
                </c:pt>
                <c:pt idx="180">
                  <c:v>42641</c:v>
                </c:pt>
                <c:pt idx="181">
                  <c:v>42642</c:v>
                </c:pt>
                <c:pt idx="182">
                  <c:v>42643</c:v>
                </c:pt>
              </c:numCache>
            </c:numRef>
          </c:cat>
          <c:val>
            <c:numRef>
              <c:f>'Figure 4 - data and chart'!$C$3:$C$185</c:f>
              <c:numCache>
                <c:formatCode>General</c:formatCode>
                <c:ptCount val="183"/>
                <c:pt idx="0">
                  <c:v>-31.444701999999999</c:v>
                </c:pt>
                <c:pt idx="1">
                  <c:v>-30.328513999999998</c:v>
                </c:pt>
                <c:pt idx="2">
                  <c:v>-37.261608000000003</c:v>
                </c:pt>
                <c:pt idx="3">
                  <c:v>-40.999366999999999</c:v>
                </c:pt>
                <c:pt idx="4">
                  <c:v>-43.801603999999998</c:v>
                </c:pt>
                <c:pt idx="5">
                  <c:v>-43.150590999999999</c:v>
                </c:pt>
                <c:pt idx="6">
                  <c:v>-45.616083000000003</c:v>
                </c:pt>
                <c:pt idx="7">
                  <c:v>-35.411672000000003</c:v>
                </c:pt>
                <c:pt idx="8">
                  <c:v>-33.127057999999998</c:v>
                </c:pt>
                <c:pt idx="9">
                  <c:v>-36.413254999999999</c:v>
                </c:pt>
                <c:pt idx="10">
                  <c:v>-45.469396000000003</c:v>
                </c:pt>
                <c:pt idx="11">
                  <c:v>-43.953882999999998</c:v>
                </c:pt>
                <c:pt idx="12">
                  <c:v>-44.177712</c:v>
                </c:pt>
                <c:pt idx="13">
                  <c:v>-37.444808000000002</c:v>
                </c:pt>
                <c:pt idx="14">
                  <c:v>-33.472562000000003</c:v>
                </c:pt>
                <c:pt idx="15">
                  <c:v>-32.494934999999998</c:v>
                </c:pt>
                <c:pt idx="16">
                  <c:v>-35.503059999999998</c:v>
                </c:pt>
                <c:pt idx="17">
                  <c:v>-32.1126</c:v>
                </c:pt>
                <c:pt idx="18">
                  <c:v>-40.055720000000001</c:v>
                </c:pt>
                <c:pt idx="19">
                  <c:v>-39.696707000000004</c:v>
                </c:pt>
                <c:pt idx="20">
                  <c:v>-39.964120000000001</c:v>
                </c:pt>
                <c:pt idx="21">
                  <c:v>-32.621043</c:v>
                </c:pt>
                <c:pt idx="22">
                  <c:v>-33.731743000000002</c:v>
                </c:pt>
                <c:pt idx="23">
                  <c:v>-45.319755000000001</c:v>
                </c:pt>
                <c:pt idx="24">
                  <c:v>-49.539996000000002</c:v>
                </c:pt>
                <c:pt idx="25">
                  <c:v>-41.646475000000002</c:v>
                </c:pt>
                <c:pt idx="26">
                  <c:v>-43.573870999999997</c:v>
                </c:pt>
                <c:pt idx="27">
                  <c:v>-43.076931000000002</c:v>
                </c:pt>
                <c:pt idx="28">
                  <c:v>-29.922329999999999</c:v>
                </c:pt>
                <c:pt idx="29">
                  <c:v>-30.899640999999999</c:v>
                </c:pt>
                <c:pt idx="30">
                  <c:v>-40.070599000000001</c:v>
                </c:pt>
                <c:pt idx="31">
                  <c:v>-42.702300999999999</c:v>
                </c:pt>
                <c:pt idx="32">
                  <c:v>-29.718340999999999</c:v>
                </c:pt>
                <c:pt idx="33">
                  <c:v>-37.823132000000001</c:v>
                </c:pt>
                <c:pt idx="34">
                  <c:v>-40.532398000000001</c:v>
                </c:pt>
                <c:pt idx="35">
                  <c:v>-20.169585999999999</c:v>
                </c:pt>
                <c:pt idx="36">
                  <c:v>-20.553398000000001</c:v>
                </c:pt>
                <c:pt idx="37">
                  <c:v>-26.601942000000001</c:v>
                </c:pt>
                <c:pt idx="38">
                  <c:v>-38.212220000000002</c:v>
                </c:pt>
                <c:pt idx="39">
                  <c:v>-35.722351000000003</c:v>
                </c:pt>
                <c:pt idx="40">
                  <c:v>-36.270262000000002</c:v>
                </c:pt>
                <c:pt idx="41">
                  <c:v>-32.349725999999997</c:v>
                </c:pt>
                <c:pt idx="42">
                  <c:v>-36.425918000000003</c:v>
                </c:pt>
                <c:pt idx="43">
                  <c:v>-39.556353000000001</c:v>
                </c:pt>
                <c:pt idx="44">
                  <c:v>-35.378008000000001</c:v>
                </c:pt>
                <c:pt idx="45">
                  <c:v>-32.271738999999997</c:v>
                </c:pt>
                <c:pt idx="46">
                  <c:v>-18.372098000000001</c:v>
                </c:pt>
                <c:pt idx="47">
                  <c:v>-24.327141999999998</c:v>
                </c:pt>
                <c:pt idx="48">
                  <c:v>-26.827985999999999</c:v>
                </c:pt>
                <c:pt idx="49">
                  <c:v>-43.109856000000001</c:v>
                </c:pt>
                <c:pt idx="50">
                  <c:v>-42.986913999999999</c:v>
                </c:pt>
                <c:pt idx="51">
                  <c:v>-51.359856000000001</c:v>
                </c:pt>
                <c:pt idx="52">
                  <c:v>-50.120725999999998</c:v>
                </c:pt>
                <c:pt idx="53">
                  <c:v>-54.428240000000002</c:v>
                </c:pt>
                <c:pt idx="54">
                  <c:v>-53.618932000000001</c:v>
                </c:pt>
                <c:pt idx="55">
                  <c:v>-52.900063000000003</c:v>
                </c:pt>
                <c:pt idx="56">
                  <c:v>-51.515196000000003</c:v>
                </c:pt>
                <c:pt idx="57">
                  <c:v>-51.560363000000002</c:v>
                </c:pt>
                <c:pt idx="58">
                  <c:v>-50.346348999999996</c:v>
                </c:pt>
                <c:pt idx="59">
                  <c:v>-50.766252000000001</c:v>
                </c:pt>
                <c:pt idx="60">
                  <c:v>-51.786197000000001</c:v>
                </c:pt>
                <c:pt idx="61">
                  <c:v>-49.595292999999998</c:v>
                </c:pt>
                <c:pt idx="62">
                  <c:v>-51.456944</c:v>
                </c:pt>
                <c:pt idx="63">
                  <c:v>-46.385711000000001</c:v>
                </c:pt>
                <c:pt idx="64">
                  <c:v>-46.291262000000003</c:v>
                </c:pt>
                <c:pt idx="65">
                  <c:v>-45.117666</c:v>
                </c:pt>
                <c:pt idx="66">
                  <c:v>-47.829357999999999</c:v>
                </c:pt>
                <c:pt idx="67">
                  <c:v>-50.372625999999997</c:v>
                </c:pt>
                <c:pt idx="68">
                  <c:v>-51.599620000000002</c:v>
                </c:pt>
                <c:pt idx="69">
                  <c:v>-47.607956999999999</c:v>
                </c:pt>
                <c:pt idx="70">
                  <c:v>-50.352364000000001</c:v>
                </c:pt>
                <c:pt idx="71">
                  <c:v>-50.867666</c:v>
                </c:pt>
                <c:pt idx="72">
                  <c:v>-44.508969999999998</c:v>
                </c:pt>
                <c:pt idx="73">
                  <c:v>-52.372309000000001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-1.0495989999999999</c:v>
                </c:pt>
                <c:pt idx="89">
                  <c:v>-44.047172000000003</c:v>
                </c:pt>
                <c:pt idx="90">
                  <c:v>-44.674441000000002</c:v>
                </c:pt>
                <c:pt idx="91">
                  <c:v>-54.331679999999999</c:v>
                </c:pt>
                <c:pt idx="92">
                  <c:v>-55.689214999999997</c:v>
                </c:pt>
                <c:pt idx="93">
                  <c:v>-56.153756999999999</c:v>
                </c:pt>
                <c:pt idx="94">
                  <c:v>-56.363022000000001</c:v>
                </c:pt>
                <c:pt idx="95">
                  <c:v>-59.292527999999997</c:v>
                </c:pt>
                <c:pt idx="96">
                  <c:v>-55.956310999999999</c:v>
                </c:pt>
                <c:pt idx="97">
                  <c:v>-52.369038000000003</c:v>
                </c:pt>
                <c:pt idx="98">
                  <c:v>-57.750211</c:v>
                </c:pt>
                <c:pt idx="99">
                  <c:v>-58.107640000000004</c:v>
                </c:pt>
                <c:pt idx="100">
                  <c:v>-57.900168999999998</c:v>
                </c:pt>
                <c:pt idx="101">
                  <c:v>-56.644787000000001</c:v>
                </c:pt>
                <c:pt idx="102">
                  <c:v>-56.525748999999998</c:v>
                </c:pt>
                <c:pt idx="103">
                  <c:v>-47.199345999999998</c:v>
                </c:pt>
                <c:pt idx="104">
                  <c:v>-56.418109000000001</c:v>
                </c:pt>
                <c:pt idx="105">
                  <c:v>-56.629168</c:v>
                </c:pt>
                <c:pt idx="106">
                  <c:v>-56.313107000000002</c:v>
                </c:pt>
                <c:pt idx="107">
                  <c:v>-56.357323999999998</c:v>
                </c:pt>
                <c:pt idx="108">
                  <c:v>-56.547804999999997</c:v>
                </c:pt>
                <c:pt idx="109">
                  <c:v>-56.872731000000002</c:v>
                </c:pt>
                <c:pt idx="110">
                  <c:v>-56.740713</c:v>
                </c:pt>
                <c:pt idx="111">
                  <c:v>-57.058990999999999</c:v>
                </c:pt>
                <c:pt idx="112">
                  <c:v>-55.924334999999999</c:v>
                </c:pt>
                <c:pt idx="113">
                  <c:v>-56.068593999999997</c:v>
                </c:pt>
                <c:pt idx="114">
                  <c:v>-56.081679999999999</c:v>
                </c:pt>
                <c:pt idx="115">
                  <c:v>-56.729422</c:v>
                </c:pt>
                <c:pt idx="116">
                  <c:v>-56.459792999999998</c:v>
                </c:pt>
                <c:pt idx="117">
                  <c:v>-54.956099999999999</c:v>
                </c:pt>
                <c:pt idx="118">
                  <c:v>-56.224040000000002</c:v>
                </c:pt>
                <c:pt idx="119">
                  <c:v>-51.140988</c:v>
                </c:pt>
                <c:pt idx="120">
                  <c:v>-50.633811999999999</c:v>
                </c:pt>
                <c:pt idx="121">
                  <c:v>-50.530920000000002</c:v>
                </c:pt>
                <c:pt idx="122">
                  <c:v>-46.303187000000001</c:v>
                </c:pt>
                <c:pt idx="123">
                  <c:v>-46.580308000000002</c:v>
                </c:pt>
                <c:pt idx="124">
                  <c:v>-46.930667</c:v>
                </c:pt>
                <c:pt idx="125">
                  <c:v>-46.510869999999997</c:v>
                </c:pt>
                <c:pt idx="126">
                  <c:v>-42.510024999999999</c:v>
                </c:pt>
                <c:pt idx="127">
                  <c:v>-42.617877</c:v>
                </c:pt>
                <c:pt idx="128">
                  <c:v>-41.162094000000003</c:v>
                </c:pt>
                <c:pt idx="129">
                  <c:v>-39.911672000000003</c:v>
                </c:pt>
                <c:pt idx="130">
                  <c:v>-46.640143999999999</c:v>
                </c:pt>
                <c:pt idx="131">
                  <c:v>-44.256436999999998</c:v>
                </c:pt>
                <c:pt idx="132">
                  <c:v>-51.157767</c:v>
                </c:pt>
                <c:pt idx="133">
                  <c:v>-41.585267999999999</c:v>
                </c:pt>
                <c:pt idx="134">
                  <c:v>-42.612495000000003</c:v>
                </c:pt>
                <c:pt idx="135">
                  <c:v>-43.481532000000001</c:v>
                </c:pt>
                <c:pt idx="136">
                  <c:v>-46.892043000000001</c:v>
                </c:pt>
                <c:pt idx="137">
                  <c:v>-51.715280999999997</c:v>
                </c:pt>
                <c:pt idx="138">
                  <c:v>-48.467601999999999</c:v>
                </c:pt>
                <c:pt idx="139">
                  <c:v>-49.978155000000001</c:v>
                </c:pt>
                <c:pt idx="140">
                  <c:v>-46.602679999999999</c:v>
                </c:pt>
                <c:pt idx="141">
                  <c:v>-46.567960999999997</c:v>
                </c:pt>
                <c:pt idx="142">
                  <c:v>-47.174123999999999</c:v>
                </c:pt>
                <c:pt idx="143">
                  <c:v>-47.609856000000001</c:v>
                </c:pt>
                <c:pt idx="144">
                  <c:v>-48.418213999999999</c:v>
                </c:pt>
                <c:pt idx="145">
                  <c:v>-49.069650000000003</c:v>
                </c:pt>
                <c:pt idx="146">
                  <c:v>-49.307830000000003</c:v>
                </c:pt>
                <c:pt idx="147">
                  <c:v>-47.723723</c:v>
                </c:pt>
                <c:pt idx="148">
                  <c:v>-46.834845999999999</c:v>
                </c:pt>
                <c:pt idx="149">
                  <c:v>-50.5</c:v>
                </c:pt>
                <c:pt idx="150">
                  <c:v>-49.3</c:v>
                </c:pt>
                <c:pt idx="151">
                  <c:v>-50.158084000000002</c:v>
                </c:pt>
                <c:pt idx="152">
                  <c:v>-44.710954000000001</c:v>
                </c:pt>
                <c:pt idx="153">
                  <c:v>-29.160616000000001</c:v>
                </c:pt>
                <c:pt idx="154">
                  <c:v>-19.256965000000001</c:v>
                </c:pt>
                <c:pt idx="155">
                  <c:v>-19.017095999999999</c:v>
                </c:pt>
                <c:pt idx="156">
                  <c:v>-22.246728999999998</c:v>
                </c:pt>
                <c:pt idx="157">
                  <c:v>-32.909877999999999</c:v>
                </c:pt>
                <c:pt idx="158">
                  <c:v>-31.342127000000001</c:v>
                </c:pt>
                <c:pt idx="159">
                  <c:v>-28.86</c:v>
                </c:pt>
                <c:pt idx="160">
                  <c:v>-27.29</c:v>
                </c:pt>
                <c:pt idx="161">
                  <c:v>-27.66</c:v>
                </c:pt>
                <c:pt idx="162">
                  <c:v>-27.84</c:v>
                </c:pt>
                <c:pt idx="163">
                  <c:v>-31.8458210238974</c:v>
                </c:pt>
                <c:pt idx="164">
                  <c:v>-30.67</c:v>
                </c:pt>
                <c:pt idx="165">
                  <c:v>-31.26</c:v>
                </c:pt>
                <c:pt idx="166">
                  <c:v>-27.43</c:v>
                </c:pt>
                <c:pt idx="167">
                  <c:v>-37.68</c:v>
                </c:pt>
                <c:pt idx="168">
                  <c:v>-22.41</c:v>
                </c:pt>
                <c:pt idx="169">
                  <c:v>-21.890671170898397</c:v>
                </c:pt>
                <c:pt idx="170">
                  <c:v>-27.26</c:v>
                </c:pt>
                <c:pt idx="171">
                  <c:v>-4.5898060000000003</c:v>
                </c:pt>
                <c:pt idx="172">
                  <c:v>-22.240501999999999</c:v>
                </c:pt>
                <c:pt idx="173">
                  <c:v>-24.491136000000001</c:v>
                </c:pt>
                <c:pt idx="174">
                  <c:v>-22.709053999999998</c:v>
                </c:pt>
                <c:pt idx="175">
                  <c:v>-24.712641999999999</c:v>
                </c:pt>
                <c:pt idx="176">
                  <c:v>-25.429400999999999</c:v>
                </c:pt>
                <c:pt idx="177">
                  <c:v>-37.443542000000001</c:v>
                </c:pt>
                <c:pt idx="178">
                  <c:v>-41.032713999999999</c:v>
                </c:pt>
                <c:pt idx="179">
                  <c:v>-42.897213999999998</c:v>
                </c:pt>
                <c:pt idx="180">
                  <c:v>-41.814584000000004</c:v>
                </c:pt>
                <c:pt idx="181">
                  <c:v>-26.086534</c:v>
                </c:pt>
                <c:pt idx="182">
                  <c:v>-21.376003000000001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8E-4354-8268-0F9C71747FFF}"/>
            </c:ext>
          </c:extLst>
        </c:ser>
        <c:ser>
          <c:idx val="1"/>
          <c:order val="1"/>
          <c:tx>
            <c:strRef>
              <c:f>'Figure 4 - data and chart'!$D$2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4 - data and chart'!$B$3:$B$185</c:f>
              <c:numCache>
                <c:formatCode>dd\ mmm</c:formatCode>
                <c:ptCount val="183"/>
                <c:pt idx="0">
                  <c:v>42461</c:v>
                </c:pt>
                <c:pt idx="1">
                  <c:v>42462</c:v>
                </c:pt>
                <c:pt idx="2">
                  <c:v>42463</c:v>
                </c:pt>
                <c:pt idx="3">
                  <c:v>42464</c:v>
                </c:pt>
                <c:pt idx="4">
                  <c:v>42465</c:v>
                </c:pt>
                <c:pt idx="5">
                  <c:v>42466</c:v>
                </c:pt>
                <c:pt idx="6">
                  <c:v>42467</c:v>
                </c:pt>
                <c:pt idx="7">
                  <c:v>42468</c:v>
                </c:pt>
                <c:pt idx="8">
                  <c:v>42469</c:v>
                </c:pt>
                <c:pt idx="9">
                  <c:v>42470</c:v>
                </c:pt>
                <c:pt idx="10">
                  <c:v>42471</c:v>
                </c:pt>
                <c:pt idx="11">
                  <c:v>42472</c:v>
                </c:pt>
                <c:pt idx="12">
                  <c:v>42473</c:v>
                </c:pt>
                <c:pt idx="13">
                  <c:v>42474</c:v>
                </c:pt>
                <c:pt idx="14">
                  <c:v>42475</c:v>
                </c:pt>
                <c:pt idx="15">
                  <c:v>42476</c:v>
                </c:pt>
                <c:pt idx="16">
                  <c:v>42477</c:v>
                </c:pt>
                <c:pt idx="17">
                  <c:v>42478</c:v>
                </c:pt>
                <c:pt idx="18">
                  <c:v>42479</c:v>
                </c:pt>
                <c:pt idx="19">
                  <c:v>42480</c:v>
                </c:pt>
                <c:pt idx="20">
                  <c:v>42481</c:v>
                </c:pt>
                <c:pt idx="21">
                  <c:v>42482</c:v>
                </c:pt>
                <c:pt idx="22">
                  <c:v>42483</c:v>
                </c:pt>
                <c:pt idx="23">
                  <c:v>42484</c:v>
                </c:pt>
                <c:pt idx="24">
                  <c:v>42485</c:v>
                </c:pt>
                <c:pt idx="25">
                  <c:v>42486</c:v>
                </c:pt>
                <c:pt idx="26">
                  <c:v>42487</c:v>
                </c:pt>
                <c:pt idx="27">
                  <c:v>42488</c:v>
                </c:pt>
                <c:pt idx="28">
                  <c:v>42489</c:v>
                </c:pt>
                <c:pt idx="29">
                  <c:v>42490</c:v>
                </c:pt>
                <c:pt idx="30">
                  <c:v>42491</c:v>
                </c:pt>
                <c:pt idx="31">
                  <c:v>42492</c:v>
                </c:pt>
                <c:pt idx="32">
                  <c:v>42493</c:v>
                </c:pt>
                <c:pt idx="33">
                  <c:v>42494</c:v>
                </c:pt>
                <c:pt idx="34">
                  <c:v>42495</c:v>
                </c:pt>
                <c:pt idx="35">
                  <c:v>42496</c:v>
                </c:pt>
                <c:pt idx="36">
                  <c:v>42497</c:v>
                </c:pt>
                <c:pt idx="37">
                  <c:v>42498</c:v>
                </c:pt>
                <c:pt idx="38">
                  <c:v>42499</c:v>
                </c:pt>
                <c:pt idx="39">
                  <c:v>42500</c:v>
                </c:pt>
                <c:pt idx="40">
                  <c:v>42501</c:v>
                </c:pt>
                <c:pt idx="41">
                  <c:v>42502</c:v>
                </c:pt>
                <c:pt idx="42">
                  <c:v>42503</c:v>
                </c:pt>
                <c:pt idx="43">
                  <c:v>42504</c:v>
                </c:pt>
                <c:pt idx="44">
                  <c:v>42505</c:v>
                </c:pt>
                <c:pt idx="45">
                  <c:v>42506</c:v>
                </c:pt>
                <c:pt idx="46">
                  <c:v>42507</c:v>
                </c:pt>
                <c:pt idx="47">
                  <c:v>42508</c:v>
                </c:pt>
                <c:pt idx="48">
                  <c:v>42509</c:v>
                </c:pt>
                <c:pt idx="49">
                  <c:v>42510</c:v>
                </c:pt>
                <c:pt idx="50">
                  <c:v>42511</c:v>
                </c:pt>
                <c:pt idx="51">
                  <c:v>42512</c:v>
                </c:pt>
                <c:pt idx="52">
                  <c:v>42513</c:v>
                </c:pt>
                <c:pt idx="53">
                  <c:v>42514</c:v>
                </c:pt>
                <c:pt idx="54">
                  <c:v>42515</c:v>
                </c:pt>
                <c:pt idx="55">
                  <c:v>42516</c:v>
                </c:pt>
                <c:pt idx="56">
                  <c:v>42517</c:v>
                </c:pt>
                <c:pt idx="57">
                  <c:v>42518</c:v>
                </c:pt>
                <c:pt idx="58">
                  <c:v>42519</c:v>
                </c:pt>
                <c:pt idx="59">
                  <c:v>42520</c:v>
                </c:pt>
                <c:pt idx="60">
                  <c:v>42521</c:v>
                </c:pt>
                <c:pt idx="61">
                  <c:v>42522</c:v>
                </c:pt>
                <c:pt idx="62">
                  <c:v>42523</c:v>
                </c:pt>
                <c:pt idx="63">
                  <c:v>42524</c:v>
                </c:pt>
                <c:pt idx="64">
                  <c:v>42525</c:v>
                </c:pt>
                <c:pt idx="65">
                  <c:v>42526</c:v>
                </c:pt>
                <c:pt idx="66">
                  <c:v>42527</c:v>
                </c:pt>
                <c:pt idx="67">
                  <c:v>42528</c:v>
                </c:pt>
                <c:pt idx="68">
                  <c:v>42529</c:v>
                </c:pt>
                <c:pt idx="69">
                  <c:v>42530</c:v>
                </c:pt>
                <c:pt idx="70">
                  <c:v>42531</c:v>
                </c:pt>
                <c:pt idx="71">
                  <c:v>42532</c:v>
                </c:pt>
                <c:pt idx="72">
                  <c:v>42533</c:v>
                </c:pt>
                <c:pt idx="73">
                  <c:v>42534</c:v>
                </c:pt>
                <c:pt idx="74">
                  <c:v>42535</c:v>
                </c:pt>
                <c:pt idx="75">
                  <c:v>42536</c:v>
                </c:pt>
                <c:pt idx="76">
                  <c:v>42537</c:v>
                </c:pt>
                <c:pt idx="77">
                  <c:v>42538</c:v>
                </c:pt>
                <c:pt idx="78">
                  <c:v>42539</c:v>
                </c:pt>
                <c:pt idx="79">
                  <c:v>42540</c:v>
                </c:pt>
                <c:pt idx="80">
                  <c:v>42541</c:v>
                </c:pt>
                <c:pt idx="81">
                  <c:v>42542</c:v>
                </c:pt>
                <c:pt idx="82">
                  <c:v>42543</c:v>
                </c:pt>
                <c:pt idx="83">
                  <c:v>42544</c:v>
                </c:pt>
                <c:pt idx="84">
                  <c:v>42545</c:v>
                </c:pt>
                <c:pt idx="85">
                  <c:v>42546</c:v>
                </c:pt>
                <c:pt idx="86">
                  <c:v>42547</c:v>
                </c:pt>
                <c:pt idx="87">
                  <c:v>42548</c:v>
                </c:pt>
                <c:pt idx="88">
                  <c:v>42549</c:v>
                </c:pt>
                <c:pt idx="89">
                  <c:v>42550</c:v>
                </c:pt>
                <c:pt idx="90">
                  <c:v>42551</c:v>
                </c:pt>
                <c:pt idx="91">
                  <c:v>42552</c:v>
                </c:pt>
                <c:pt idx="92">
                  <c:v>42553</c:v>
                </c:pt>
                <c:pt idx="93">
                  <c:v>42554</c:v>
                </c:pt>
                <c:pt idx="94">
                  <c:v>42555</c:v>
                </c:pt>
                <c:pt idx="95">
                  <c:v>42556</c:v>
                </c:pt>
                <c:pt idx="96">
                  <c:v>42557</c:v>
                </c:pt>
                <c:pt idx="97">
                  <c:v>42558</c:v>
                </c:pt>
                <c:pt idx="98">
                  <c:v>42559</c:v>
                </c:pt>
                <c:pt idx="99">
                  <c:v>42560</c:v>
                </c:pt>
                <c:pt idx="100">
                  <c:v>42561</c:v>
                </c:pt>
                <c:pt idx="101">
                  <c:v>42562</c:v>
                </c:pt>
                <c:pt idx="102">
                  <c:v>42563</c:v>
                </c:pt>
                <c:pt idx="103">
                  <c:v>42564</c:v>
                </c:pt>
                <c:pt idx="104">
                  <c:v>42565</c:v>
                </c:pt>
                <c:pt idx="105">
                  <c:v>42566</c:v>
                </c:pt>
                <c:pt idx="106">
                  <c:v>42567</c:v>
                </c:pt>
                <c:pt idx="107">
                  <c:v>42568</c:v>
                </c:pt>
                <c:pt idx="108">
                  <c:v>42569</c:v>
                </c:pt>
                <c:pt idx="109">
                  <c:v>42570</c:v>
                </c:pt>
                <c:pt idx="110">
                  <c:v>42571</c:v>
                </c:pt>
                <c:pt idx="111">
                  <c:v>42572</c:v>
                </c:pt>
                <c:pt idx="112">
                  <c:v>42573</c:v>
                </c:pt>
                <c:pt idx="113">
                  <c:v>42574</c:v>
                </c:pt>
                <c:pt idx="114">
                  <c:v>42575</c:v>
                </c:pt>
                <c:pt idx="115">
                  <c:v>42576</c:v>
                </c:pt>
                <c:pt idx="116">
                  <c:v>42577</c:v>
                </c:pt>
                <c:pt idx="117">
                  <c:v>42578</c:v>
                </c:pt>
                <c:pt idx="118">
                  <c:v>42579</c:v>
                </c:pt>
                <c:pt idx="119">
                  <c:v>42580</c:v>
                </c:pt>
                <c:pt idx="120">
                  <c:v>42581</c:v>
                </c:pt>
                <c:pt idx="121">
                  <c:v>42582</c:v>
                </c:pt>
                <c:pt idx="122">
                  <c:v>42583</c:v>
                </c:pt>
                <c:pt idx="123">
                  <c:v>42584</c:v>
                </c:pt>
                <c:pt idx="124">
                  <c:v>42585</c:v>
                </c:pt>
                <c:pt idx="125">
                  <c:v>42586</c:v>
                </c:pt>
                <c:pt idx="126">
                  <c:v>42587</c:v>
                </c:pt>
                <c:pt idx="127">
                  <c:v>42588</c:v>
                </c:pt>
                <c:pt idx="128">
                  <c:v>42589</c:v>
                </c:pt>
                <c:pt idx="129">
                  <c:v>42590</c:v>
                </c:pt>
                <c:pt idx="130">
                  <c:v>42591</c:v>
                </c:pt>
                <c:pt idx="131">
                  <c:v>42592</c:v>
                </c:pt>
                <c:pt idx="132">
                  <c:v>42593</c:v>
                </c:pt>
                <c:pt idx="133">
                  <c:v>42594</c:v>
                </c:pt>
                <c:pt idx="134">
                  <c:v>42595</c:v>
                </c:pt>
                <c:pt idx="135">
                  <c:v>42596</c:v>
                </c:pt>
                <c:pt idx="136">
                  <c:v>42597</c:v>
                </c:pt>
                <c:pt idx="137">
                  <c:v>42598</c:v>
                </c:pt>
                <c:pt idx="138">
                  <c:v>42599</c:v>
                </c:pt>
                <c:pt idx="139">
                  <c:v>42600</c:v>
                </c:pt>
                <c:pt idx="140">
                  <c:v>42601</c:v>
                </c:pt>
                <c:pt idx="141">
                  <c:v>42602</c:v>
                </c:pt>
                <c:pt idx="142">
                  <c:v>42603</c:v>
                </c:pt>
                <c:pt idx="143">
                  <c:v>42604</c:v>
                </c:pt>
                <c:pt idx="144">
                  <c:v>42605</c:v>
                </c:pt>
                <c:pt idx="145">
                  <c:v>42606</c:v>
                </c:pt>
                <c:pt idx="146">
                  <c:v>42607</c:v>
                </c:pt>
                <c:pt idx="147">
                  <c:v>42608</c:v>
                </c:pt>
                <c:pt idx="148">
                  <c:v>42609</c:v>
                </c:pt>
                <c:pt idx="149">
                  <c:v>42610</c:v>
                </c:pt>
                <c:pt idx="150">
                  <c:v>42611</c:v>
                </c:pt>
                <c:pt idx="151">
                  <c:v>42612</c:v>
                </c:pt>
                <c:pt idx="152">
                  <c:v>42613</c:v>
                </c:pt>
                <c:pt idx="153">
                  <c:v>42614</c:v>
                </c:pt>
                <c:pt idx="154">
                  <c:v>42615</c:v>
                </c:pt>
                <c:pt idx="155">
                  <c:v>42616</c:v>
                </c:pt>
                <c:pt idx="156">
                  <c:v>42617</c:v>
                </c:pt>
                <c:pt idx="157">
                  <c:v>42618</c:v>
                </c:pt>
                <c:pt idx="158">
                  <c:v>42619</c:v>
                </c:pt>
                <c:pt idx="159">
                  <c:v>42620</c:v>
                </c:pt>
                <c:pt idx="160">
                  <c:v>42621</c:v>
                </c:pt>
                <c:pt idx="161">
                  <c:v>42622</c:v>
                </c:pt>
                <c:pt idx="162">
                  <c:v>42623</c:v>
                </c:pt>
                <c:pt idx="163">
                  <c:v>42624</c:v>
                </c:pt>
                <c:pt idx="164">
                  <c:v>42625</c:v>
                </c:pt>
                <c:pt idx="165">
                  <c:v>42626</c:v>
                </c:pt>
                <c:pt idx="166">
                  <c:v>42627</c:v>
                </c:pt>
                <c:pt idx="167">
                  <c:v>42628</c:v>
                </c:pt>
                <c:pt idx="168">
                  <c:v>42629</c:v>
                </c:pt>
                <c:pt idx="169">
                  <c:v>42630</c:v>
                </c:pt>
                <c:pt idx="170">
                  <c:v>42631</c:v>
                </c:pt>
                <c:pt idx="171">
                  <c:v>42632</c:v>
                </c:pt>
                <c:pt idx="172">
                  <c:v>42633</c:v>
                </c:pt>
                <c:pt idx="173">
                  <c:v>42634</c:v>
                </c:pt>
                <c:pt idx="174">
                  <c:v>42635</c:v>
                </c:pt>
                <c:pt idx="175">
                  <c:v>42636</c:v>
                </c:pt>
                <c:pt idx="176">
                  <c:v>42637</c:v>
                </c:pt>
                <c:pt idx="177">
                  <c:v>42638</c:v>
                </c:pt>
                <c:pt idx="178">
                  <c:v>42639</c:v>
                </c:pt>
                <c:pt idx="179">
                  <c:v>42640</c:v>
                </c:pt>
                <c:pt idx="180">
                  <c:v>42641</c:v>
                </c:pt>
                <c:pt idx="181">
                  <c:v>42642</c:v>
                </c:pt>
                <c:pt idx="182">
                  <c:v>42643</c:v>
                </c:pt>
              </c:numCache>
            </c:numRef>
          </c:cat>
          <c:val>
            <c:numRef>
              <c:f>'Figure 4 - data and chart'!$D$3:$D$185</c:f>
              <c:numCache>
                <c:formatCode>General</c:formatCode>
                <c:ptCount val="1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-13.278</c:v>
                </c:pt>
                <c:pt idx="4">
                  <c:v>-12.752000000000001</c:v>
                </c:pt>
                <c:pt idx="5">
                  <c:v>-18.010000000000002</c:v>
                </c:pt>
                <c:pt idx="6">
                  <c:v>-6.657</c:v>
                </c:pt>
                <c:pt idx="7">
                  <c:v>-5.1559999999999997</c:v>
                </c:pt>
                <c:pt idx="8">
                  <c:v>0</c:v>
                </c:pt>
                <c:pt idx="9">
                  <c:v>-1.38</c:v>
                </c:pt>
                <c:pt idx="10">
                  <c:v>-7.9279999999999999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-4.024</c:v>
                </c:pt>
                <c:pt idx="16">
                  <c:v>-11.557</c:v>
                </c:pt>
                <c:pt idx="17">
                  <c:v>-6.9390000000000001</c:v>
                </c:pt>
                <c:pt idx="18">
                  <c:v>-2.3660000000000001</c:v>
                </c:pt>
                <c:pt idx="19">
                  <c:v>-12.885</c:v>
                </c:pt>
                <c:pt idx="20">
                  <c:v>0</c:v>
                </c:pt>
                <c:pt idx="21">
                  <c:v>0</c:v>
                </c:pt>
                <c:pt idx="22">
                  <c:v>-7.9610000000000003</c:v>
                </c:pt>
                <c:pt idx="23">
                  <c:v>-2.06</c:v>
                </c:pt>
                <c:pt idx="24">
                  <c:v>-5.7640000000000002</c:v>
                </c:pt>
                <c:pt idx="25">
                  <c:v>-4.0579999999999998</c:v>
                </c:pt>
                <c:pt idx="26">
                  <c:v>-5.5490000000000004</c:v>
                </c:pt>
                <c:pt idx="27">
                  <c:v>-4.6559999999999997</c:v>
                </c:pt>
                <c:pt idx="28">
                  <c:v>-3.6059999999999999</c:v>
                </c:pt>
                <c:pt idx="29">
                  <c:v>-2.4740000000000002</c:v>
                </c:pt>
                <c:pt idx="30">
                  <c:v>-4.6459999999999999</c:v>
                </c:pt>
                <c:pt idx="31">
                  <c:v>-6.5339999999999998</c:v>
                </c:pt>
                <c:pt idx="32">
                  <c:v>-6.0670000000000002</c:v>
                </c:pt>
                <c:pt idx="33">
                  <c:v>-17.670999999999999</c:v>
                </c:pt>
                <c:pt idx="34">
                  <c:v>-24.021999999999998</c:v>
                </c:pt>
                <c:pt idx="35">
                  <c:v>-22.952999999999999</c:v>
                </c:pt>
                <c:pt idx="36">
                  <c:v>-22.013000000000002</c:v>
                </c:pt>
                <c:pt idx="37">
                  <c:v>-26.338999999999999</c:v>
                </c:pt>
                <c:pt idx="38">
                  <c:v>-25.872</c:v>
                </c:pt>
                <c:pt idx="39">
                  <c:v>-26.22</c:v>
                </c:pt>
                <c:pt idx="40">
                  <c:v>-30.731999999999999</c:v>
                </c:pt>
                <c:pt idx="41">
                  <c:v>-31.356999999999999</c:v>
                </c:pt>
                <c:pt idx="42">
                  <c:v>-31.119</c:v>
                </c:pt>
                <c:pt idx="43">
                  <c:v>-32.970999999999997</c:v>
                </c:pt>
                <c:pt idx="44">
                  <c:v>-32.911000000000001</c:v>
                </c:pt>
                <c:pt idx="45">
                  <c:v>-20.172000000000001</c:v>
                </c:pt>
                <c:pt idx="46">
                  <c:v>-23.234999999999999</c:v>
                </c:pt>
                <c:pt idx="47">
                  <c:v>-17.581</c:v>
                </c:pt>
                <c:pt idx="48">
                  <c:v>-35.420999999999999</c:v>
                </c:pt>
                <c:pt idx="49">
                  <c:v>-35.582999999999998</c:v>
                </c:pt>
                <c:pt idx="50">
                  <c:v>-35.201999999999998</c:v>
                </c:pt>
                <c:pt idx="51">
                  <c:v>-37.555999999999997</c:v>
                </c:pt>
                <c:pt idx="52">
                  <c:v>-27.422999999999998</c:v>
                </c:pt>
                <c:pt idx="53">
                  <c:v>-21.065999999999999</c:v>
                </c:pt>
                <c:pt idx="54">
                  <c:v>-33.877000000000002</c:v>
                </c:pt>
                <c:pt idx="55">
                  <c:v>-22.547000000000001</c:v>
                </c:pt>
                <c:pt idx="56">
                  <c:v>-24.251999999999999</c:v>
                </c:pt>
                <c:pt idx="57">
                  <c:v>-21.99</c:v>
                </c:pt>
                <c:pt idx="58">
                  <c:v>-32.579000000000001</c:v>
                </c:pt>
                <c:pt idx="59">
                  <c:v>-25.123000000000001</c:v>
                </c:pt>
                <c:pt idx="60">
                  <c:v>-6.875</c:v>
                </c:pt>
                <c:pt idx="61">
                  <c:v>-5.9219999999999997</c:v>
                </c:pt>
                <c:pt idx="62">
                  <c:v>-23.893999999999998</c:v>
                </c:pt>
                <c:pt idx="63">
                  <c:v>-23.289000000000001</c:v>
                </c:pt>
                <c:pt idx="64">
                  <c:v>-8.3960000000000008</c:v>
                </c:pt>
                <c:pt idx="65">
                  <c:v>-5.0629999999999997</c:v>
                </c:pt>
                <c:pt idx="66">
                  <c:v>-6.5460000000000003</c:v>
                </c:pt>
                <c:pt idx="67">
                  <c:v>-4.3419999999999996</c:v>
                </c:pt>
                <c:pt idx="68">
                  <c:v>-10.451000000000001</c:v>
                </c:pt>
                <c:pt idx="69">
                  <c:v>-17.276</c:v>
                </c:pt>
                <c:pt idx="70">
                  <c:v>-14.368</c:v>
                </c:pt>
                <c:pt idx="71">
                  <c:v>-13.38</c:v>
                </c:pt>
                <c:pt idx="72">
                  <c:v>-27.523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-35.962000000000003</c:v>
                </c:pt>
                <c:pt idx="89">
                  <c:v>-40.039000000000001</c:v>
                </c:pt>
                <c:pt idx="90">
                  <c:v>-39.372</c:v>
                </c:pt>
                <c:pt idx="91">
                  <c:v>-55.334000000000003</c:v>
                </c:pt>
                <c:pt idx="92">
                  <c:v>-56.097999999999999</c:v>
                </c:pt>
                <c:pt idx="93">
                  <c:v>-54.387</c:v>
                </c:pt>
                <c:pt idx="94">
                  <c:v>-54.509</c:v>
                </c:pt>
                <c:pt idx="95">
                  <c:v>-52.594000000000001</c:v>
                </c:pt>
                <c:pt idx="96">
                  <c:v>-50.762999999999998</c:v>
                </c:pt>
                <c:pt idx="97">
                  <c:v>-41.811</c:v>
                </c:pt>
                <c:pt idx="98">
                  <c:v>-43.893999999999998</c:v>
                </c:pt>
                <c:pt idx="99">
                  <c:v>-52.131</c:v>
                </c:pt>
                <c:pt idx="100">
                  <c:v>-45.142000000000003</c:v>
                </c:pt>
                <c:pt idx="101">
                  <c:v>-44.512</c:v>
                </c:pt>
                <c:pt idx="102">
                  <c:v>-53.415999999999997</c:v>
                </c:pt>
                <c:pt idx="103">
                  <c:v>-51.911999999999999</c:v>
                </c:pt>
                <c:pt idx="104">
                  <c:v>-43.393000000000001</c:v>
                </c:pt>
                <c:pt idx="105">
                  <c:v>-44.368000000000002</c:v>
                </c:pt>
                <c:pt idx="106">
                  <c:v>-43.951999999999998</c:v>
                </c:pt>
                <c:pt idx="107">
                  <c:v>-51.412999999999997</c:v>
                </c:pt>
                <c:pt idx="108">
                  <c:v>-48.515999999999998</c:v>
                </c:pt>
                <c:pt idx="109">
                  <c:v>-44.290999999999997</c:v>
                </c:pt>
                <c:pt idx="110">
                  <c:v>-48.731000000000002</c:v>
                </c:pt>
                <c:pt idx="111">
                  <c:v>-44.906999999999996</c:v>
                </c:pt>
                <c:pt idx="112">
                  <c:v>-44.84</c:v>
                </c:pt>
                <c:pt idx="113">
                  <c:v>-47.741999999999997</c:v>
                </c:pt>
                <c:pt idx="114">
                  <c:v>-50.018000000000001</c:v>
                </c:pt>
                <c:pt idx="115">
                  <c:v>-41.636000000000003</c:v>
                </c:pt>
                <c:pt idx="116">
                  <c:v>-39.427999999999997</c:v>
                </c:pt>
                <c:pt idx="117">
                  <c:v>-49.244999999999997</c:v>
                </c:pt>
                <c:pt idx="118">
                  <c:v>-47.061</c:v>
                </c:pt>
                <c:pt idx="119">
                  <c:v>-46.521000000000001</c:v>
                </c:pt>
                <c:pt idx="120">
                  <c:v>-44.475000000000001</c:v>
                </c:pt>
                <c:pt idx="121">
                  <c:v>-35.979999999999997</c:v>
                </c:pt>
                <c:pt idx="122">
                  <c:v>-37.106000000000002</c:v>
                </c:pt>
                <c:pt idx="123">
                  <c:v>-34.488999999999997</c:v>
                </c:pt>
                <c:pt idx="124">
                  <c:v>-27.65</c:v>
                </c:pt>
                <c:pt idx="125">
                  <c:v>-24.318000000000001</c:v>
                </c:pt>
                <c:pt idx="126">
                  <c:v>-24.122</c:v>
                </c:pt>
                <c:pt idx="127">
                  <c:v>-18.341000000000001</c:v>
                </c:pt>
                <c:pt idx="128">
                  <c:v>-35.134999999999998</c:v>
                </c:pt>
                <c:pt idx="129">
                  <c:v>-34.942</c:v>
                </c:pt>
                <c:pt idx="130">
                  <c:v>-35.737000000000002</c:v>
                </c:pt>
                <c:pt idx="131">
                  <c:v>-42.898000000000003</c:v>
                </c:pt>
                <c:pt idx="132">
                  <c:v>-41.405000000000001</c:v>
                </c:pt>
                <c:pt idx="133">
                  <c:v>-41.351999999999997</c:v>
                </c:pt>
                <c:pt idx="134">
                  <c:v>-44.881999999999998</c:v>
                </c:pt>
                <c:pt idx="135">
                  <c:v>-32.457000000000001</c:v>
                </c:pt>
                <c:pt idx="136">
                  <c:v>-46.579000000000001</c:v>
                </c:pt>
                <c:pt idx="137">
                  <c:v>-49.338000000000001</c:v>
                </c:pt>
                <c:pt idx="138">
                  <c:v>-47.502000000000002</c:v>
                </c:pt>
                <c:pt idx="139">
                  <c:v>-36.765999999999998</c:v>
                </c:pt>
                <c:pt idx="140">
                  <c:v>-38.338999999999999</c:v>
                </c:pt>
                <c:pt idx="141">
                  <c:v>-34.359000000000002</c:v>
                </c:pt>
                <c:pt idx="142">
                  <c:v>-41.308</c:v>
                </c:pt>
                <c:pt idx="143">
                  <c:v>-40.689</c:v>
                </c:pt>
                <c:pt idx="144">
                  <c:v>-46.107999999999997</c:v>
                </c:pt>
                <c:pt idx="145">
                  <c:v>-39.564</c:v>
                </c:pt>
                <c:pt idx="146">
                  <c:v>-27.856999999999999</c:v>
                </c:pt>
                <c:pt idx="147">
                  <c:v>-27.498000000000001</c:v>
                </c:pt>
                <c:pt idx="148">
                  <c:v>-28.196999999999999</c:v>
                </c:pt>
                <c:pt idx="149">
                  <c:v>-35.526000000000003</c:v>
                </c:pt>
                <c:pt idx="150">
                  <c:v>-38.804000000000002</c:v>
                </c:pt>
                <c:pt idx="151">
                  <c:v>-35.04</c:v>
                </c:pt>
                <c:pt idx="152">
                  <c:v>-38.686999999999998</c:v>
                </c:pt>
                <c:pt idx="153">
                  <c:v>-25.54</c:v>
                </c:pt>
                <c:pt idx="154">
                  <c:v>-25.154</c:v>
                </c:pt>
                <c:pt idx="155">
                  <c:v>-28.765999999999998</c:v>
                </c:pt>
                <c:pt idx="156">
                  <c:v>-24.719000000000001</c:v>
                </c:pt>
                <c:pt idx="157">
                  <c:v>-25.672999999999998</c:v>
                </c:pt>
                <c:pt idx="158">
                  <c:v>-26.946999999999999</c:v>
                </c:pt>
                <c:pt idx="159">
                  <c:v>-16.047000000000001</c:v>
                </c:pt>
                <c:pt idx="160">
                  <c:v>-16.253</c:v>
                </c:pt>
                <c:pt idx="161">
                  <c:v>-18.687000000000001</c:v>
                </c:pt>
                <c:pt idx="162">
                  <c:v>-28.559000000000001</c:v>
                </c:pt>
                <c:pt idx="163">
                  <c:v>-23.35</c:v>
                </c:pt>
                <c:pt idx="164">
                  <c:v>-36.728999999999999</c:v>
                </c:pt>
                <c:pt idx="165">
                  <c:v>-34.463000000000001</c:v>
                </c:pt>
                <c:pt idx="166">
                  <c:v>-32.095999999999997</c:v>
                </c:pt>
                <c:pt idx="167">
                  <c:v>-25.510999999999999</c:v>
                </c:pt>
                <c:pt idx="168">
                  <c:v>-24.491</c:v>
                </c:pt>
                <c:pt idx="169">
                  <c:v>-26.914000000000001</c:v>
                </c:pt>
                <c:pt idx="170">
                  <c:v>-42.587000000000003</c:v>
                </c:pt>
                <c:pt idx="171">
                  <c:v>-36.234000000000002</c:v>
                </c:pt>
                <c:pt idx="172">
                  <c:v>-31.007000000000001</c:v>
                </c:pt>
                <c:pt idx="173">
                  <c:v>-23.715</c:v>
                </c:pt>
                <c:pt idx="174">
                  <c:v>-13.866</c:v>
                </c:pt>
                <c:pt idx="175">
                  <c:v>-15.063000000000001</c:v>
                </c:pt>
                <c:pt idx="176">
                  <c:v>-14.516</c:v>
                </c:pt>
                <c:pt idx="177">
                  <c:v>-15.734</c:v>
                </c:pt>
                <c:pt idx="178">
                  <c:v>-19.228000000000002</c:v>
                </c:pt>
                <c:pt idx="179">
                  <c:v>-14.231</c:v>
                </c:pt>
                <c:pt idx="180">
                  <c:v>-11.27</c:v>
                </c:pt>
                <c:pt idx="181">
                  <c:v>-10.731999999999999</c:v>
                </c:pt>
                <c:pt idx="182">
                  <c:v>-11.321999999999999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8E-4354-8268-0F9C71747FFF}"/>
            </c:ext>
          </c:extLst>
        </c:ser>
        <c:ser>
          <c:idx val="2"/>
          <c:order val="2"/>
          <c:tx>
            <c:strRef>
              <c:f>'Figure 4 - data and chart'!$E$2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4 - data and chart'!$B$3:$B$185</c:f>
              <c:numCache>
                <c:formatCode>dd\ mmm</c:formatCode>
                <c:ptCount val="183"/>
                <c:pt idx="0">
                  <c:v>42461</c:v>
                </c:pt>
                <c:pt idx="1">
                  <c:v>42462</c:v>
                </c:pt>
                <c:pt idx="2">
                  <c:v>42463</c:v>
                </c:pt>
                <c:pt idx="3">
                  <c:v>42464</c:v>
                </c:pt>
                <c:pt idx="4">
                  <c:v>42465</c:v>
                </c:pt>
                <c:pt idx="5">
                  <c:v>42466</c:v>
                </c:pt>
                <c:pt idx="6">
                  <c:v>42467</c:v>
                </c:pt>
                <c:pt idx="7">
                  <c:v>42468</c:v>
                </c:pt>
                <c:pt idx="8">
                  <c:v>42469</c:v>
                </c:pt>
                <c:pt idx="9">
                  <c:v>42470</c:v>
                </c:pt>
                <c:pt idx="10">
                  <c:v>42471</c:v>
                </c:pt>
                <c:pt idx="11">
                  <c:v>42472</c:v>
                </c:pt>
                <c:pt idx="12">
                  <c:v>42473</c:v>
                </c:pt>
                <c:pt idx="13">
                  <c:v>42474</c:v>
                </c:pt>
                <c:pt idx="14">
                  <c:v>42475</c:v>
                </c:pt>
                <c:pt idx="15">
                  <c:v>42476</c:v>
                </c:pt>
                <c:pt idx="16">
                  <c:v>42477</c:v>
                </c:pt>
                <c:pt idx="17">
                  <c:v>42478</c:v>
                </c:pt>
                <c:pt idx="18">
                  <c:v>42479</c:v>
                </c:pt>
                <c:pt idx="19">
                  <c:v>42480</c:v>
                </c:pt>
                <c:pt idx="20">
                  <c:v>42481</c:v>
                </c:pt>
                <c:pt idx="21">
                  <c:v>42482</c:v>
                </c:pt>
                <c:pt idx="22">
                  <c:v>42483</c:v>
                </c:pt>
                <c:pt idx="23">
                  <c:v>42484</c:v>
                </c:pt>
                <c:pt idx="24">
                  <c:v>42485</c:v>
                </c:pt>
                <c:pt idx="25">
                  <c:v>42486</c:v>
                </c:pt>
                <c:pt idx="26">
                  <c:v>42487</c:v>
                </c:pt>
                <c:pt idx="27">
                  <c:v>42488</c:v>
                </c:pt>
                <c:pt idx="28">
                  <c:v>42489</c:v>
                </c:pt>
                <c:pt idx="29">
                  <c:v>42490</c:v>
                </c:pt>
                <c:pt idx="30">
                  <c:v>42491</c:v>
                </c:pt>
                <c:pt idx="31">
                  <c:v>42492</c:v>
                </c:pt>
                <c:pt idx="32">
                  <c:v>42493</c:v>
                </c:pt>
                <c:pt idx="33">
                  <c:v>42494</c:v>
                </c:pt>
                <c:pt idx="34">
                  <c:v>42495</c:v>
                </c:pt>
                <c:pt idx="35">
                  <c:v>42496</c:v>
                </c:pt>
                <c:pt idx="36">
                  <c:v>42497</c:v>
                </c:pt>
                <c:pt idx="37">
                  <c:v>42498</c:v>
                </c:pt>
                <c:pt idx="38">
                  <c:v>42499</c:v>
                </c:pt>
                <c:pt idx="39">
                  <c:v>42500</c:v>
                </c:pt>
                <c:pt idx="40">
                  <c:v>42501</c:v>
                </c:pt>
                <c:pt idx="41">
                  <c:v>42502</c:v>
                </c:pt>
                <c:pt idx="42">
                  <c:v>42503</c:v>
                </c:pt>
                <c:pt idx="43">
                  <c:v>42504</c:v>
                </c:pt>
                <c:pt idx="44">
                  <c:v>42505</c:v>
                </c:pt>
                <c:pt idx="45">
                  <c:v>42506</c:v>
                </c:pt>
                <c:pt idx="46">
                  <c:v>42507</c:v>
                </c:pt>
                <c:pt idx="47">
                  <c:v>42508</c:v>
                </c:pt>
                <c:pt idx="48">
                  <c:v>42509</c:v>
                </c:pt>
                <c:pt idx="49">
                  <c:v>42510</c:v>
                </c:pt>
                <c:pt idx="50">
                  <c:v>42511</c:v>
                </c:pt>
                <c:pt idx="51">
                  <c:v>42512</c:v>
                </c:pt>
                <c:pt idx="52">
                  <c:v>42513</c:v>
                </c:pt>
                <c:pt idx="53">
                  <c:v>42514</c:v>
                </c:pt>
                <c:pt idx="54">
                  <c:v>42515</c:v>
                </c:pt>
                <c:pt idx="55">
                  <c:v>42516</c:v>
                </c:pt>
                <c:pt idx="56">
                  <c:v>42517</c:v>
                </c:pt>
                <c:pt idx="57">
                  <c:v>42518</c:v>
                </c:pt>
                <c:pt idx="58">
                  <c:v>42519</c:v>
                </c:pt>
                <c:pt idx="59">
                  <c:v>42520</c:v>
                </c:pt>
                <c:pt idx="60">
                  <c:v>42521</c:v>
                </c:pt>
                <c:pt idx="61">
                  <c:v>42522</c:v>
                </c:pt>
                <c:pt idx="62">
                  <c:v>42523</c:v>
                </c:pt>
                <c:pt idx="63">
                  <c:v>42524</c:v>
                </c:pt>
                <c:pt idx="64">
                  <c:v>42525</c:v>
                </c:pt>
                <c:pt idx="65">
                  <c:v>42526</c:v>
                </c:pt>
                <c:pt idx="66">
                  <c:v>42527</c:v>
                </c:pt>
                <c:pt idx="67">
                  <c:v>42528</c:v>
                </c:pt>
                <c:pt idx="68">
                  <c:v>42529</c:v>
                </c:pt>
                <c:pt idx="69">
                  <c:v>42530</c:v>
                </c:pt>
                <c:pt idx="70">
                  <c:v>42531</c:v>
                </c:pt>
                <c:pt idx="71">
                  <c:v>42532</c:v>
                </c:pt>
                <c:pt idx="72">
                  <c:v>42533</c:v>
                </c:pt>
                <c:pt idx="73">
                  <c:v>42534</c:v>
                </c:pt>
                <c:pt idx="74">
                  <c:v>42535</c:v>
                </c:pt>
                <c:pt idx="75">
                  <c:v>42536</c:v>
                </c:pt>
                <c:pt idx="76">
                  <c:v>42537</c:v>
                </c:pt>
                <c:pt idx="77">
                  <c:v>42538</c:v>
                </c:pt>
                <c:pt idx="78">
                  <c:v>42539</c:v>
                </c:pt>
                <c:pt idx="79">
                  <c:v>42540</c:v>
                </c:pt>
                <c:pt idx="80">
                  <c:v>42541</c:v>
                </c:pt>
                <c:pt idx="81">
                  <c:v>42542</c:v>
                </c:pt>
                <c:pt idx="82">
                  <c:v>42543</c:v>
                </c:pt>
                <c:pt idx="83">
                  <c:v>42544</c:v>
                </c:pt>
                <c:pt idx="84">
                  <c:v>42545</c:v>
                </c:pt>
                <c:pt idx="85">
                  <c:v>42546</c:v>
                </c:pt>
                <c:pt idx="86">
                  <c:v>42547</c:v>
                </c:pt>
                <c:pt idx="87">
                  <c:v>42548</c:v>
                </c:pt>
                <c:pt idx="88">
                  <c:v>42549</c:v>
                </c:pt>
                <c:pt idx="89">
                  <c:v>42550</c:v>
                </c:pt>
                <c:pt idx="90">
                  <c:v>42551</c:v>
                </c:pt>
                <c:pt idx="91">
                  <c:v>42552</c:v>
                </c:pt>
                <c:pt idx="92">
                  <c:v>42553</c:v>
                </c:pt>
                <c:pt idx="93">
                  <c:v>42554</c:v>
                </c:pt>
                <c:pt idx="94">
                  <c:v>42555</c:v>
                </c:pt>
                <c:pt idx="95">
                  <c:v>42556</c:v>
                </c:pt>
                <c:pt idx="96">
                  <c:v>42557</c:v>
                </c:pt>
                <c:pt idx="97">
                  <c:v>42558</c:v>
                </c:pt>
                <c:pt idx="98">
                  <c:v>42559</c:v>
                </c:pt>
                <c:pt idx="99">
                  <c:v>42560</c:v>
                </c:pt>
                <c:pt idx="100">
                  <c:v>42561</c:v>
                </c:pt>
                <c:pt idx="101">
                  <c:v>42562</c:v>
                </c:pt>
                <c:pt idx="102">
                  <c:v>42563</c:v>
                </c:pt>
                <c:pt idx="103">
                  <c:v>42564</c:v>
                </c:pt>
                <c:pt idx="104">
                  <c:v>42565</c:v>
                </c:pt>
                <c:pt idx="105">
                  <c:v>42566</c:v>
                </c:pt>
                <c:pt idx="106">
                  <c:v>42567</c:v>
                </c:pt>
                <c:pt idx="107">
                  <c:v>42568</c:v>
                </c:pt>
                <c:pt idx="108">
                  <c:v>42569</c:v>
                </c:pt>
                <c:pt idx="109">
                  <c:v>42570</c:v>
                </c:pt>
                <c:pt idx="110">
                  <c:v>42571</c:v>
                </c:pt>
                <c:pt idx="111">
                  <c:v>42572</c:v>
                </c:pt>
                <c:pt idx="112">
                  <c:v>42573</c:v>
                </c:pt>
                <c:pt idx="113">
                  <c:v>42574</c:v>
                </c:pt>
                <c:pt idx="114">
                  <c:v>42575</c:v>
                </c:pt>
                <c:pt idx="115">
                  <c:v>42576</c:v>
                </c:pt>
                <c:pt idx="116">
                  <c:v>42577</c:v>
                </c:pt>
                <c:pt idx="117">
                  <c:v>42578</c:v>
                </c:pt>
                <c:pt idx="118">
                  <c:v>42579</c:v>
                </c:pt>
                <c:pt idx="119">
                  <c:v>42580</c:v>
                </c:pt>
                <c:pt idx="120">
                  <c:v>42581</c:v>
                </c:pt>
                <c:pt idx="121">
                  <c:v>42582</c:v>
                </c:pt>
                <c:pt idx="122">
                  <c:v>42583</c:v>
                </c:pt>
                <c:pt idx="123">
                  <c:v>42584</c:v>
                </c:pt>
                <c:pt idx="124">
                  <c:v>42585</c:v>
                </c:pt>
                <c:pt idx="125">
                  <c:v>42586</c:v>
                </c:pt>
                <c:pt idx="126">
                  <c:v>42587</c:v>
                </c:pt>
                <c:pt idx="127">
                  <c:v>42588</c:v>
                </c:pt>
                <c:pt idx="128">
                  <c:v>42589</c:v>
                </c:pt>
                <c:pt idx="129">
                  <c:v>42590</c:v>
                </c:pt>
                <c:pt idx="130">
                  <c:v>42591</c:v>
                </c:pt>
                <c:pt idx="131">
                  <c:v>42592</c:v>
                </c:pt>
                <c:pt idx="132">
                  <c:v>42593</c:v>
                </c:pt>
                <c:pt idx="133">
                  <c:v>42594</c:v>
                </c:pt>
                <c:pt idx="134">
                  <c:v>42595</c:v>
                </c:pt>
                <c:pt idx="135">
                  <c:v>42596</c:v>
                </c:pt>
                <c:pt idx="136">
                  <c:v>42597</c:v>
                </c:pt>
                <c:pt idx="137">
                  <c:v>42598</c:v>
                </c:pt>
                <c:pt idx="138">
                  <c:v>42599</c:v>
                </c:pt>
                <c:pt idx="139">
                  <c:v>42600</c:v>
                </c:pt>
                <c:pt idx="140">
                  <c:v>42601</c:v>
                </c:pt>
                <c:pt idx="141">
                  <c:v>42602</c:v>
                </c:pt>
                <c:pt idx="142">
                  <c:v>42603</c:v>
                </c:pt>
                <c:pt idx="143">
                  <c:v>42604</c:v>
                </c:pt>
                <c:pt idx="144">
                  <c:v>42605</c:v>
                </c:pt>
                <c:pt idx="145">
                  <c:v>42606</c:v>
                </c:pt>
                <c:pt idx="146">
                  <c:v>42607</c:v>
                </c:pt>
                <c:pt idx="147">
                  <c:v>42608</c:v>
                </c:pt>
                <c:pt idx="148">
                  <c:v>42609</c:v>
                </c:pt>
                <c:pt idx="149">
                  <c:v>42610</c:v>
                </c:pt>
                <c:pt idx="150">
                  <c:v>42611</c:v>
                </c:pt>
                <c:pt idx="151">
                  <c:v>42612</c:v>
                </c:pt>
                <c:pt idx="152">
                  <c:v>42613</c:v>
                </c:pt>
                <c:pt idx="153">
                  <c:v>42614</c:v>
                </c:pt>
                <c:pt idx="154">
                  <c:v>42615</c:v>
                </c:pt>
                <c:pt idx="155">
                  <c:v>42616</c:v>
                </c:pt>
                <c:pt idx="156">
                  <c:v>42617</c:v>
                </c:pt>
                <c:pt idx="157">
                  <c:v>42618</c:v>
                </c:pt>
                <c:pt idx="158">
                  <c:v>42619</c:v>
                </c:pt>
                <c:pt idx="159">
                  <c:v>42620</c:v>
                </c:pt>
                <c:pt idx="160">
                  <c:v>42621</c:v>
                </c:pt>
                <c:pt idx="161">
                  <c:v>42622</c:v>
                </c:pt>
                <c:pt idx="162">
                  <c:v>42623</c:v>
                </c:pt>
                <c:pt idx="163">
                  <c:v>42624</c:v>
                </c:pt>
                <c:pt idx="164">
                  <c:v>42625</c:v>
                </c:pt>
                <c:pt idx="165">
                  <c:v>42626</c:v>
                </c:pt>
                <c:pt idx="166">
                  <c:v>42627</c:v>
                </c:pt>
                <c:pt idx="167">
                  <c:v>42628</c:v>
                </c:pt>
                <c:pt idx="168">
                  <c:v>42629</c:v>
                </c:pt>
                <c:pt idx="169">
                  <c:v>42630</c:v>
                </c:pt>
                <c:pt idx="170">
                  <c:v>42631</c:v>
                </c:pt>
                <c:pt idx="171">
                  <c:v>42632</c:v>
                </c:pt>
                <c:pt idx="172">
                  <c:v>42633</c:v>
                </c:pt>
                <c:pt idx="173">
                  <c:v>42634</c:v>
                </c:pt>
                <c:pt idx="174">
                  <c:v>42635</c:v>
                </c:pt>
                <c:pt idx="175">
                  <c:v>42636</c:v>
                </c:pt>
                <c:pt idx="176">
                  <c:v>42637</c:v>
                </c:pt>
                <c:pt idx="177">
                  <c:v>42638</c:v>
                </c:pt>
                <c:pt idx="178">
                  <c:v>42639</c:v>
                </c:pt>
                <c:pt idx="179">
                  <c:v>42640</c:v>
                </c:pt>
                <c:pt idx="180">
                  <c:v>42641</c:v>
                </c:pt>
                <c:pt idx="181">
                  <c:v>42642</c:v>
                </c:pt>
                <c:pt idx="182">
                  <c:v>42643</c:v>
                </c:pt>
              </c:numCache>
            </c:numRef>
          </c:cat>
          <c:val>
            <c:numRef>
              <c:f>'Figure 4 - data and chart'!$E$3:$E$185</c:f>
              <c:numCache>
                <c:formatCode>General</c:formatCode>
                <c:ptCount val="183"/>
                <c:pt idx="0">
                  <c:v>-26.056000000000001</c:v>
                </c:pt>
                <c:pt idx="1">
                  <c:v>-28.353000000000002</c:v>
                </c:pt>
                <c:pt idx="2">
                  <c:v>-28.366</c:v>
                </c:pt>
                <c:pt idx="3">
                  <c:v>-29.635999999999999</c:v>
                </c:pt>
                <c:pt idx="4">
                  <c:v>-29.298999999999999</c:v>
                </c:pt>
                <c:pt idx="5">
                  <c:v>-29.202999999999999</c:v>
                </c:pt>
                <c:pt idx="6">
                  <c:v>-27.811</c:v>
                </c:pt>
                <c:pt idx="7">
                  <c:v>-29.587</c:v>
                </c:pt>
                <c:pt idx="8">
                  <c:v>-28.32</c:v>
                </c:pt>
                <c:pt idx="9">
                  <c:v>-28.126000000000001</c:v>
                </c:pt>
                <c:pt idx="10">
                  <c:v>-27.437000000000001</c:v>
                </c:pt>
                <c:pt idx="11">
                  <c:v>-28.526</c:v>
                </c:pt>
                <c:pt idx="12">
                  <c:v>-28.623000000000001</c:v>
                </c:pt>
                <c:pt idx="13">
                  <c:v>-28.635000000000002</c:v>
                </c:pt>
                <c:pt idx="14">
                  <c:v>-28.257000000000001</c:v>
                </c:pt>
                <c:pt idx="15">
                  <c:v>-28.225000000000001</c:v>
                </c:pt>
                <c:pt idx="16">
                  <c:v>-29.748999999999999</c:v>
                </c:pt>
                <c:pt idx="17">
                  <c:v>-29.515000000000001</c:v>
                </c:pt>
                <c:pt idx="18">
                  <c:v>-19.567</c:v>
                </c:pt>
                <c:pt idx="19">
                  <c:v>-19.617000000000001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-39.542999999999999</c:v>
                </c:pt>
                <c:pt idx="31">
                  <c:v>-39.514000000000003</c:v>
                </c:pt>
                <c:pt idx="32">
                  <c:v>-39.271999999999998</c:v>
                </c:pt>
                <c:pt idx="33">
                  <c:v>-39.536999999999999</c:v>
                </c:pt>
                <c:pt idx="34">
                  <c:v>-39.512999999999998</c:v>
                </c:pt>
                <c:pt idx="35">
                  <c:v>-39.634</c:v>
                </c:pt>
                <c:pt idx="36">
                  <c:v>-39.524000000000001</c:v>
                </c:pt>
                <c:pt idx="37">
                  <c:v>-42.247999999999998</c:v>
                </c:pt>
                <c:pt idx="38">
                  <c:v>-38.082999999999998</c:v>
                </c:pt>
                <c:pt idx="39">
                  <c:v>-24.388999999999999</c:v>
                </c:pt>
                <c:pt idx="40">
                  <c:v>-28.215</c:v>
                </c:pt>
                <c:pt idx="41">
                  <c:v>-28.277999999999999</c:v>
                </c:pt>
                <c:pt idx="42">
                  <c:v>-29.516999999999999</c:v>
                </c:pt>
                <c:pt idx="43">
                  <c:v>-39.655999999999999</c:v>
                </c:pt>
                <c:pt idx="44">
                  <c:v>-39.942999999999998</c:v>
                </c:pt>
                <c:pt idx="45">
                  <c:v>-39.581000000000003</c:v>
                </c:pt>
                <c:pt idx="46">
                  <c:v>-39.674999999999997</c:v>
                </c:pt>
                <c:pt idx="47">
                  <c:v>-40.935000000000002</c:v>
                </c:pt>
                <c:pt idx="48">
                  <c:v>-40.975999999999999</c:v>
                </c:pt>
                <c:pt idx="49">
                  <c:v>-41.101999999999997</c:v>
                </c:pt>
                <c:pt idx="50">
                  <c:v>-41.140999999999998</c:v>
                </c:pt>
                <c:pt idx="51">
                  <c:v>-41.158999999999999</c:v>
                </c:pt>
                <c:pt idx="52">
                  <c:v>-43.100999999999999</c:v>
                </c:pt>
                <c:pt idx="53">
                  <c:v>-41.231999999999999</c:v>
                </c:pt>
                <c:pt idx="54">
                  <c:v>-41.052999999999997</c:v>
                </c:pt>
                <c:pt idx="55">
                  <c:v>-41.281999999999996</c:v>
                </c:pt>
                <c:pt idx="56">
                  <c:v>-41.268999999999998</c:v>
                </c:pt>
                <c:pt idx="57">
                  <c:v>-41.27</c:v>
                </c:pt>
                <c:pt idx="58">
                  <c:v>-41.244999999999997</c:v>
                </c:pt>
                <c:pt idx="59">
                  <c:v>-41.072000000000003</c:v>
                </c:pt>
                <c:pt idx="60">
                  <c:v>-41.220999999999997</c:v>
                </c:pt>
                <c:pt idx="61">
                  <c:v>-31.032</c:v>
                </c:pt>
                <c:pt idx="62">
                  <c:v>-32.911999999999999</c:v>
                </c:pt>
                <c:pt idx="63">
                  <c:v>-29.812000000000001</c:v>
                </c:pt>
                <c:pt idx="64">
                  <c:v>-26.300999999999998</c:v>
                </c:pt>
                <c:pt idx="65">
                  <c:v>-33.484999999999999</c:v>
                </c:pt>
                <c:pt idx="66">
                  <c:v>-37.179000000000002</c:v>
                </c:pt>
                <c:pt idx="67">
                  <c:v>-31.030999999999999</c:v>
                </c:pt>
                <c:pt idx="68">
                  <c:v>-32.564999999999998</c:v>
                </c:pt>
                <c:pt idx="69">
                  <c:v>-32.195999999999998</c:v>
                </c:pt>
                <c:pt idx="70">
                  <c:v>-19.417000000000002</c:v>
                </c:pt>
                <c:pt idx="71">
                  <c:v>-32.485999999999997</c:v>
                </c:pt>
                <c:pt idx="72">
                  <c:v>-34.548000000000002</c:v>
                </c:pt>
                <c:pt idx="73">
                  <c:v>-36.94</c:v>
                </c:pt>
                <c:pt idx="74">
                  <c:v>-30.46</c:v>
                </c:pt>
                <c:pt idx="75">
                  <c:v>-34.537999999999997</c:v>
                </c:pt>
                <c:pt idx="76">
                  <c:v>-34.552999999999997</c:v>
                </c:pt>
                <c:pt idx="77">
                  <c:v>-55.213000000000001</c:v>
                </c:pt>
                <c:pt idx="78">
                  <c:v>-53.732999999999997</c:v>
                </c:pt>
                <c:pt idx="79">
                  <c:v>-48.371000000000002</c:v>
                </c:pt>
                <c:pt idx="80">
                  <c:v>-55.953000000000003</c:v>
                </c:pt>
                <c:pt idx="81">
                  <c:v>-38.826999999999998</c:v>
                </c:pt>
                <c:pt idx="82">
                  <c:v>-38.448</c:v>
                </c:pt>
                <c:pt idx="83">
                  <c:v>-37.753999999999998</c:v>
                </c:pt>
                <c:pt idx="84">
                  <c:v>-25.384</c:v>
                </c:pt>
                <c:pt idx="85">
                  <c:v>-18.385000000000002</c:v>
                </c:pt>
                <c:pt idx="86">
                  <c:v>-18.181999999999999</c:v>
                </c:pt>
                <c:pt idx="87">
                  <c:v>-24.318000000000001</c:v>
                </c:pt>
                <c:pt idx="88">
                  <c:v>-29.971</c:v>
                </c:pt>
                <c:pt idx="89">
                  <c:v>-39.344000000000001</c:v>
                </c:pt>
                <c:pt idx="90">
                  <c:v>-37.844999999999999</c:v>
                </c:pt>
                <c:pt idx="91">
                  <c:v>-30.616</c:v>
                </c:pt>
                <c:pt idx="92">
                  <c:v>-27.469000000000001</c:v>
                </c:pt>
                <c:pt idx="93">
                  <c:v>-23.489000000000001</c:v>
                </c:pt>
                <c:pt idx="94">
                  <c:v>-21.934000000000001</c:v>
                </c:pt>
                <c:pt idx="95">
                  <c:v>-27.09</c:v>
                </c:pt>
                <c:pt idx="96">
                  <c:v>-16.222000000000001</c:v>
                </c:pt>
                <c:pt idx="97">
                  <c:v>-15.974</c:v>
                </c:pt>
                <c:pt idx="98">
                  <c:v>-14.348000000000001</c:v>
                </c:pt>
                <c:pt idx="99">
                  <c:v>-23.684000000000001</c:v>
                </c:pt>
                <c:pt idx="100">
                  <c:v>-18.765999999999998</c:v>
                </c:pt>
                <c:pt idx="101">
                  <c:v>-20.904</c:v>
                </c:pt>
                <c:pt idx="102">
                  <c:v>-21.954000000000001</c:v>
                </c:pt>
                <c:pt idx="103">
                  <c:v>-14.262</c:v>
                </c:pt>
                <c:pt idx="104">
                  <c:v>-14.244999999999999</c:v>
                </c:pt>
                <c:pt idx="105">
                  <c:v>-19.824000000000002</c:v>
                </c:pt>
                <c:pt idx="106">
                  <c:v>-21.079000000000001</c:v>
                </c:pt>
                <c:pt idx="107">
                  <c:v>-16.023</c:v>
                </c:pt>
                <c:pt idx="108">
                  <c:v>-23.902000000000001</c:v>
                </c:pt>
                <c:pt idx="109">
                  <c:v>-26.292999999999999</c:v>
                </c:pt>
                <c:pt idx="110">
                  <c:v>-20.675999999999998</c:v>
                </c:pt>
                <c:pt idx="111">
                  <c:v>-20.548999999999999</c:v>
                </c:pt>
                <c:pt idx="112">
                  <c:v>-21.314</c:v>
                </c:pt>
                <c:pt idx="113">
                  <c:v>-19.238</c:v>
                </c:pt>
                <c:pt idx="114">
                  <c:v>-5.9</c:v>
                </c:pt>
                <c:pt idx="115">
                  <c:v>-8.0960000000000001</c:v>
                </c:pt>
                <c:pt idx="116">
                  <c:v>-5.8860000000000001</c:v>
                </c:pt>
                <c:pt idx="117">
                  <c:v>-9.1910000000000007</c:v>
                </c:pt>
                <c:pt idx="118">
                  <c:v>-8.8740000000000006</c:v>
                </c:pt>
                <c:pt idx="119">
                  <c:v>-10.319000000000001</c:v>
                </c:pt>
                <c:pt idx="120">
                  <c:v>-11.128</c:v>
                </c:pt>
                <c:pt idx="121">
                  <c:v>-7.5590000000000002</c:v>
                </c:pt>
                <c:pt idx="122">
                  <c:v>-2.827</c:v>
                </c:pt>
                <c:pt idx="123">
                  <c:v>-5.0339999999999998</c:v>
                </c:pt>
                <c:pt idx="124">
                  <c:v>-4.7770000000000001</c:v>
                </c:pt>
                <c:pt idx="125">
                  <c:v>-4.6719999999999997</c:v>
                </c:pt>
                <c:pt idx="126">
                  <c:v>-5.2469999999999999</c:v>
                </c:pt>
                <c:pt idx="127">
                  <c:v>-11.994999999999999</c:v>
                </c:pt>
                <c:pt idx="128">
                  <c:v>-19.696000000000002</c:v>
                </c:pt>
                <c:pt idx="129">
                  <c:v>-20.003</c:v>
                </c:pt>
                <c:pt idx="130">
                  <c:v>-23.797999999999998</c:v>
                </c:pt>
                <c:pt idx="131">
                  <c:v>-17.402000000000001</c:v>
                </c:pt>
                <c:pt idx="132">
                  <c:v>-18.074000000000002</c:v>
                </c:pt>
                <c:pt idx="133">
                  <c:v>-17.372</c:v>
                </c:pt>
                <c:pt idx="134">
                  <c:v>-11.75</c:v>
                </c:pt>
                <c:pt idx="135">
                  <c:v>-10.223000000000001</c:v>
                </c:pt>
                <c:pt idx="136">
                  <c:v>-15.922000000000001</c:v>
                </c:pt>
                <c:pt idx="137">
                  <c:v>-21.834</c:v>
                </c:pt>
                <c:pt idx="138">
                  <c:v>-17.210999999999999</c:v>
                </c:pt>
                <c:pt idx="139">
                  <c:v>-17.155000000000001</c:v>
                </c:pt>
                <c:pt idx="140">
                  <c:v>-20.04</c:v>
                </c:pt>
                <c:pt idx="141">
                  <c:v>-19.84</c:v>
                </c:pt>
                <c:pt idx="142">
                  <c:v>-24.305</c:v>
                </c:pt>
                <c:pt idx="143">
                  <c:v>-17.785</c:v>
                </c:pt>
                <c:pt idx="144">
                  <c:v>-10.553000000000001</c:v>
                </c:pt>
                <c:pt idx="145">
                  <c:v>-16.968</c:v>
                </c:pt>
                <c:pt idx="146">
                  <c:v>-17.456</c:v>
                </c:pt>
                <c:pt idx="147">
                  <c:v>-17.407</c:v>
                </c:pt>
                <c:pt idx="148">
                  <c:v>-7.1020000000000003</c:v>
                </c:pt>
                <c:pt idx="149">
                  <c:v>-5.1630000000000003</c:v>
                </c:pt>
                <c:pt idx="150">
                  <c:v>-8.0670000000000002</c:v>
                </c:pt>
                <c:pt idx="151">
                  <c:v>-18.812999999999999</c:v>
                </c:pt>
                <c:pt idx="152">
                  <c:v>-16.113</c:v>
                </c:pt>
                <c:pt idx="153">
                  <c:v>-12.042</c:v>
                </c:pt>
                <c:pt idx="154">
                  <c:v>-16.474</c:v>
                </c:pt>
                <c:pt idx="155">
                  <c:v>-27.114999999999998</c:v>
                </c:pt>
                <c:pt idx="156">
                  <c:v>-26.759</c:v>
                </c:pt>
                <c:pt idx="157">
                  <c:v>-28.876999999999999</c:v>
                </c:pt>
                <c:pt idx="158">
                  <c:v>-28.666</c:v>
                </c:pt>
                <c:pt idx="159">
                  <c:v>-19.385999999999999</c:v>
                </c:pt>
                <c:pt idx="160">
                  <c:v>-18.93</c:v>
                </c:pt>
                <c:pt idx="161">
                  <c:v>-18.506</c:v>
                </c:pt>
                <c:pt idx="162">
                  <c:v>-11.590999999999999</c:v>
                </c:pt>
                <c:pt idx="163">
                  <c:v>-23.81</c:v>
                </c:pt>
                <c:pt idx="164">
                  <c:v>-25.673999999999999</c:v>
                </c:pt>
                <c:pt idx="165">
                  <c:v>-21.777999999999999</c:v>
                </c:pt>
                <c:pt idx="166">
                  <c:v>-11.406000000000001</c:v>
                </c:pt>
                <c:pt idx="167">
                  <c:v>-10.493</c:v>
                </c:pt>
                <c:pt idx="168">
                  <c:v>-14.602</c:v>
                </c:pt>
                <c:pt idx="169">
                  <c:v>-7.1230000000000002</c:v>
                </c:pt>
                <c:pt idx="170">
                  <c:v>-17.123000000000001</c:v>
                </c:pt>
                <c:pt idx="171">
                  <c:v>-20.834</c:v>
                </c:pt>
                <c:pt idx="172">
                  <c:v>-20.123000000000001</c:v>
                </c:pt>
                <c:pt idx="173">
                  <c:v>-23.376000000000001</c:v>
                </c:pt>
                <c:pt idx="174">
                  <c:v>-18.177</c:v>
                </c:pt>
                <c:pt idx="175">
                  <c:v>-20.471</c:v>
                </c:pt>
                <c:pt idx="176">
                  <c:v>-19.38</c:v>
                </c:pt>
                <c:pt idx="177">
                  <c:v>-28.02</c:v>
                </c:pt>
                <c:pt idx="178">
                  <c:v>-29.925000000000001</c:v>
                </c:pt>
                <c:pt idx="179">
                  <c:v>-36.539000000000001</c:v>
                </c:pt>
                <c:pt idx="180">
                  <c:v>-17.062999999999999</c:v>
                </c:pt>
                <c:pt idx="181">
                  <c:v>-16.285</c:v>
                </c:pt>
                <c:pt idx="182">
                  <c:v>-8.76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8E-4354-8268-0F9C71747FFF}"/>
            </c:ext>
          </c:extLst>
        </c:ser>
        <c:ser>
          <c:idx val="3"/>
          <c:order val="3"/>
          <c:tx>
            <c:strRef>
              <c:f>'Figure 4 - data and chart'!$G$2</c:f>
              <c:strCache>
                <c:ptCount val="1"/>
                <c:pt idx="0">
                  <c:v>2020 Prediction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'Figure 4 - data and chart'!$B$3:$B$185</c:f>
              <c:numCache>
                <c:formatCode>dd\ mmm</c:formatCode>
                <c:ptCount val="183"/>
                <c:pt idx="0">
                  <c:v>42461</c:v>
                </c:pt>
                <c:pt idx="1">
                  <c:v>42462</c:v>
                </c:pt>
                <c:pt idx="2">
                  <c:v>42463</c:v>
                </c:pt>
                <c:pt idx="3">
                  <c:v>42464</c:v>
                </c:pt>
                <c:pt idx="4">
                  <c:v>42465</c:v>
                </c:pt>
                <c:pt idx="5">
                  <c:v>42466</c:v>
                </c:pt>
                <c:pt idx="6">
                  <c:v>42467</c:v>
                </c:pt>
                <c:pt idx="7">
                  <c:v>42468</c:v>
                </c:pt>
                <c:pt idx="8">
                  <c:v>42469</c:v>
                </c:pt>
                <c:pt idx="9">
                  <c:v>42470</c:v>
                </c:pt>
                <c:pt idx="10">
                  <c:v>42471</c:v>
                </c:pt>
                <c:pt idx="11">
                  <c:v>42472</c:v>
                </c:pt>
                <c:pt idx="12">
                  <c:v>42473</c:v>
                </c:pt>
                <c:pt idx="13">
                  <c:v>42474</c:v>
                </c:pt>
                <c:pt idx="14">
                  <c:v>42475</c:v>
                </c:pt>
                <c:pt idx="15">
                  <c:v>42476</c:v>
                </c:pt>
                <c:pt idx="16">
                  <c:v>42477</c:v>
                </c:pt>
                <c:pt idx="17">
                  <c:v>42478</c:v>
                </c:pt>
                <c:pt idx="18">
                  <c:v>42479</c:v>
                </c:pt>
                <c:pt idx="19">
                  <c:v>42480</c:v>
                </c:pt>
                <c:pt idx="20">
                  <c:v>42481</c:v>
                </c:pt>
                <c:pt idx="21">
                  <c:v>42482</c:v>
                </c:pt>
                <c:pt idx="22">
                  <c:v>42483</c:v>
                </c:pt>
                <c:pt idx="23">
                  <c:v>42484</c:v>
                </c:pt>
                <c:pt idx="24">
                  <c:v>42485</c:v>
                </c:pt>
                <c:pt idx="25">
                  <c:v>42486</c:v>
                </c:pt>
                <c:pt idx="26">
                  <c:v>42487</c:v>
                </c:pt>
                <c:pt idx="27">
                  <c:v>42488</c:v>
                </c:pt>
                <c:pt idx="28">
                  <c:v>42489</c:v>
                </c:pt>
                <c:pt idx="29">
                  <c:v>42490</c:v>
                </c:pt>
                <c:pt idx="30">
                  <c:v>42491</c:v>
                </c:pt>
                <c:pt idx="31">
                  <c:v>42492</c:v>
                </c:pt>
                <c:pt idx="32">
                  <c:v>42493</c:v>
                </c:pt>
                <c:pt idx="33">
                  <c:v>42494</c:v>
                </c:pt>
                <c:pt idx="34">
                  <c:v>42495</c:v>
                </c:pt>
                <c:pt idx="35">
                  <c:v>42496</c:v>
                </c:pt>
                <c:pt idx="36">
                  <c:v>42497</c:v>
                </c:pt>
                <c:pt idx="37">
                  <c:v>42498</c:v>
                </c:pt>
                <c:pt idx="38">
                  <c:v>42499</c:v>
                </c:pt>
                <c:pt idx="39">
                  <c:v>42500</c:v>
                </c:pt>
                <c:pt idx="40">
                  <c:v>42501</c:v>
                </c:pt>
                <c:pt idx="41">
                  <c:v>42502</c:v>
                </c:pt>
                <c:pt idx="42">
                  <c:v>42503</c:v>
                </c:pt>
                <c:pt idx="43">
                  <c:v>42504</c:v>
                </c:pt>
                <c:pt idx="44">
                  <c:v>42505</c:v>
                </c:pt>
                <c:pt idx="45">
                  <c:v>42506</c:v>
                </c:pt>
                <c:pt idx="46">
                  <c:v>42507</c:v>
                </c:pt>
                <c:pt idx="47">
                  <c:v>42508</c:v>
                </c:pt>
                <c:pt idx="48">
                  <c:v>42509</c:v>
                </c:pt>
                <c:pt idx="49">
                  <c:v>42510</c:v>
                </c:pt>
                <c:pt idx="50">
                  <c:v>42511</c:v>
                </c:pt>
                <c:pt idx="51">
                  <c:v>42512</c:v>
                </c:pt>
                <c:pt idx="52">
                  <c:v>42513</c:v>
                </c:pt>
                <c:pt idx="53">
                  <c:v>42514</c:v>
                </c:pt>
                <c:pt idx="54">
                  <c:v>42515</c:v>
                </c:pt>
                <c:pt idx="55">
                  <c:v>42516</c:v>
                </c:pt>
                <c:pt idx="56">
                  <c:v>42517</c:v>
                </c:pt>
                <c:pt idx="57">
                  <c:v>42518</c:v>
                </c:pt>
                <c:pt idx="58">
                  <c:v>42519</c:v>
                </c:pt>
                <c:pt idx="59">
                  <c:v>42520</c:v>
                </c:pt>
                <c:pt idx="60">
                  <c:v>42521</c:v>
                </c:pt>
                <c:pt idx="61">
                  <c:v>42522</c:v>
                </c:pt>
                <c:pt idx="62">
                  <c:v>42523</c:v>
                </c:pt>
                <c:pt idx="63">
                  <c:v>42524</c:v>
                </c:pt>
                <c:pt idx="64">
                  <c:v>42525</c:v>
                </c:pt>
                <c:pt idx="65">
                  <c:v>42526</c:v>
                </c:pt>
                <c:pt idx="66">
                  <c:v>42527</c:v>
                </c:pt>
                <c:pt idx="67">
                  <c:v>42528</c:v>
                </c:pt>
                <c:pt idx="68">
                  <c:v>42529</c:v>
                </c:pt>
                <c:pt idx="69">
                  <c:v>42530</c:v>
                </c:pt>
                <c:pt idx="70">
                  <c:v>42531</c:v>
                </c:pt>
                <c:pt idx="71">
                  <c:v>42532</c:v>
                </c:pt>
                <c:pt idx="72">
                  <c:v>42533</c:v>
                </c:pt>
                <c:pt idx="73">
                  <c:v>42534</c:v>
                </c:pt>
                <c:pt idx="74">
                  <c:v>42535</c:v>
                </c:pt>
                <c:pt idx="75">
                  <c:v>42536</c:v>
                </c:pt>
                <c:pt idx="76">
                  <c:v>42537</c:v>
                </c:pt>
                <c:pt idx="77">
                  <c:v>42538</c:v>
                </c:pt>
                <c:pt idx="78">
                  <c:v>42539</c:v>
                </c:pt>
                <c:pt idx="79">
                  <c:v>42540</c:v>
                </c:pt>
                <c:pt idx="80">
                  <c:v>42541</c:v>
                </c:pt>
                <c:pt idx="81">
                  <c:v>42542</c:v>
                </c:pt>
                <c:pt idx="82">
                  <c:v>42543</c:v>
                </c:pt>
                <c:pt idx="83">
                  <c:v>42544</c:v>
                </c:pt>
                <c:pt idx="84">
                  <c:v>42545</c:v>
                </c:pt>
                <c:pt idx="85">
                  <c:v>42546</c:v>
                </c:pt>
                <c:pt idx="86">
                  <c:v>42547</c:v>
                </c:pt>
                <c:pt idx="87">
                  <c:v>42548</c:v>
                </c:pt>
                <c:pt idx="88">
                  <c:v>42549</c:v>
                </c:pt>
                <c:pt idx="89">
                  <c:v>42550</c:v>
                </c:pt>
                <c:pt idx="90">
                  <c:v>42551</c:v>
                </c:pt>
                <c:pt idx="91">
                  <c:v>42552</c:v>
                </c:pt>
                <c:pt idx="92">
                  <c:v>42553</c:v>
                </c:pt>
                <c:pt idx="93">
                  <c:v>42554</c:v>
                </c:pt>
                <c:pt idx="94">
                  <c:v>42555</c:v>
                </c:pt>
                <c:pt idx="95">
                  <c:v>42556</c:v>
                </c:pt>
                <c:pt idx="96">
                  <c:v>42557</c:v>
                </c:pt>
                <c:pt idx="97">
                  <c:v>42558</c:v>
                </c:pt>
                <c:pt idx="98">
                  <c:v>42559</c:v>
                </c:pt>
                <c:pt idx="99">
                  <c:v>42560</c:v>
                </c:pt>
                <c:pt idx="100">
                  <c:v>42561</c:v>
                </c:pt>
                <c:pt idx="101">
                  <c:v>42562</c:v>
                </c:pt>
                <c:pt idx="102">
                  <c:v>42563</c:v>
                </c:pt>
                <c:pt idx="103">
                  <c:v>42564</c:v>
                </c:pt>
                <c:pt idx="104">
                  <c:v>42565</c:v>
                </c:pt>
                <c:pt idx="105">
                  <c:v>42566</c:v>
                </c:pt>
                <c:pt idx="106">
                  <c:v>42567</c:v>
                </c:pt>
                <c:pt idx="107">
                  <c:v>42568</c:v>
                </c:pt>
                <c:pt idx="108">
                  <c:v>42569</c:v>
                </c:pt>
                <c:pt idx="109">
                  <c:v>42570</c:v>
                </c:pt>
                <c:pt idx="110">
                  <c:v>42571</c:v>
                </c:pt>
                <c:pt idx="111">
                  <c:v>42572</c:v>
                </c:pt>
                <c:pt idx="112">
                  <c:v>42573</c:v>
                </c:pt>
                <c:pt idx="113">
                  <c:v>42574</c:v>
                </c:pt>
                <c:pt idx="114">
                  <c:v>42575</c:v>
                </c:pt>
                <c:pt idx="115">
                  <c:v>42576</c:v>
                </c:pt>
                <c:pt idx="116">
                  <c:v>42577</c:v>
                </c:pt>
                <c:pt idx="117">
                  <c:v>42578</c:v>
                </c:pt>
                <c:pt idx="118">
                  <c:v>42579</c:v>
                </c:pt>
                <c:pt idx="119">
                  <c:v>42580</c:v>
                </c:pt>
                <c:pt idx="120">
                  <c:v>42581</c:v>
                </c:pt>
                <c:pt idx="121">
                  <c:v>42582</c:v>
                </c:pt>
                <c:pt idx="122">
                  <c:v>42583</c:v>
                </c:pt>
                <c:pt idx="123">
                  <c:v>42584</c:v>
                </c:pt>
                <c:pt idx="124">
                  <c:v>42585</c:v>
                </c:pt>
                <c:pt idx="125">
                  <c:v>42586</c:v>
                </c:pt>
                <c:pt idx="126">
                  <c:v>42587</c:v>
                </c:pt>
                <c:pt idx="127">
                  <c:v>42588</c:v>
                </c:pt>
                <c:pt idx="128">
                  <c:v>42589</c:v>
                </c:pt>
                <c:pt idx="129">
                  <c:v>42590</c:v>
                </c:pt>
                <c:pt idx="130">
                  <c:v>42591</c:v>
                </c:pt>
                <c:pt idx="131">
                  <c:v>42592</c:v>
                </c:pt>
                <c:pt idx="132">
                  <c:v>42593</c:v>
                </c:pt>
                <c:pt idx="133">
                  <c:v>42594</c:v>
                </c:pt>
                <c:pt idx="134">
                  <c:v>42595</c:v>
                </c:pt>
                <c:pt idx="135">
                  <c:v>42596</c:v>
                </c:pt>
                <c:pt idx="136">
                  <c:v>42597</c:v>
                </c:pt>
                <c:pt idx="137">
                  <c:v>42598</c:v>
                </c:pt>
                <c:pt idx="138">
                  <c:v>42599</c:v>
                </c:pt>
                <c:pt idx="139">
                  <c:v>42600</c:v>
                </c:pt>
                <c:pt idx="140">
                  <c:v>42601</c:v>
                </c:pt>
                <c:pt idx="141">
                  <c:v>42602</c:v>
                </c:pt>
                <c:pt idx="142">
                  <c:v>42603</c:v>
                </c:pt>
                <c:pt idx="143">
                  <c:v>42604</c:v>
                </c:pt>
                <c:pt idx="144">
                  <c:v>42605</c:v>
                </c:pt>
                <c:pt idx="145">
                  <c:v>42606</c:v>
                </c:pt>
                <c:pt idx="146">
                  <c:v>42607</c:v>
                </c:pt>
                <c:pt idx="147">
                  <c:v>42608</c:v>
                </c:pt>
                <c:pt idx="148">
                  <c:v>42609</c:v>
                </c:pt>
                <c:pt idx="149">
                  <c:v>42610</c:v>
                </c:pt>
                <c:pt idx="150">
                  <c:v>42611</c:v>
                </c:pt>
                <c:pt idx="151">
                  <c:v>42612</c:v>
                </c:pt>
                <c:pt idx="152">
                  <c:v>42613</c:v>
                </c:pt>
                <c:pt idx="153">
                  <c:v>42614</c:v>
                </c:pt>
                <c:pt idx="154">
                  <c:v>42615</c:v>
                </c:pt>
                <c:pt idx="155">
                  <c:v>42616</c:v>
                </c:pt>
                <c:pt idx="156">
                  <c:v>42617</c:v>
                </c:pt>
                <c:pt idx="157">
                  <c:v>42618</c:v>
                </c:pt>
                <c:pt idx="158">
                  <c:v>42619</c:v>
                </c:pt>
                <c:pt idx="159">
                  <c:v>42620</c:v>
                </c:pt>
                <c:pt idx="160">
                  <c:v>42621</c:v>
                </c:pt>
                <c:pt idx="161">
                  <c:v>42622</c:v>
                </c:pt>
                <c:pt idx="162">
                  <c:v>42623</c:v>
                </c:pt>
                <c:pt idx="163">
                  <c:v>42624</c:v>
                </c:pt>
                <c:pt idx="164">
                  <c:v>42625</c:v>
                </c:pt>
                <c:pt idx="165">
                  <c:v>42626</c:v>
                </c:pt>
                <c:pt idx="166">
                  <c:v>42627</c:v>
                </c:pt>
                <c:pt idx="167">
                  <c:v>42628</c:v>
                </c:pt>
                <c:pt idx="168">
                  <c:v>42629</c:v>
                </c:pt>
                <c:pt idx="169">
                  <c:v>42630</c:v>
                </c:pt>
                <c:pt idx="170">
                  <c:v>42631</c:v>
                </c:pt>
                <c:pt idx="171">
                  <c:v>42632</c:v>
                </c:pt>
                <c:pt idx="172">
                  <c:v>42633</c:v>
                </c:pt>
                <c:pt idx="173">
                  <c:v>42634</c:v>
                </c:pt>
                <c:pt idx="174">
                  <c:v>42635</c:v>
                </c:pt>
                <c:pt idx="175">
                  <c:v>42636</c:v>
                </c:pt>
                <c:pt idx="176">
                  <c:v>42637</c:v>
                </c:pt>
                <c:pt idx="177">
                  <c:v>42638</c:v>
                </c:pt>
                <c:pt idx="178">
                  <c:v>42639</c:v>
                </c:pt>
                <c:pt idx="179">
                  <c:v>42640</c:v>
                </c:pt>
                <c:pt idx="180">
                  <c:v>42641</c:v>
                </c:pt>
                <c:pt idx="181">
                  <c:v>42642</c:v>
                </c:pt>
                <c:pt idx="182">
                  <c:v>42643</c:v>
                </c:pt>
              </c:numCache>
            </c:numRef>
          </c:cat>
          <c:val>
            <c:numRef>
              <c:f>'Figure 4 - data and chart'!$G$3:$G$185</c:f>
              <c:numCache>
                <c:formatCode>General</c:formatCode>
                <c:ptCount val="183"/>
                <c:pt idx="0">
                  <c:v>-24.5</c:v>
                </c:pt>
                <c:pt idx="1">
                  <c:v>-24.5</c:v>
                </c:pt>
                <c:pt idx="2">
                  <c:v>-24.5</c:v>
                </c:pt>
                <c:pt idx="3">
                  <c:v>-24.5</c:v>
                </c:pt>
                <c:pt idx="4">
                  <c:v>-24.5</c:v>
                </c:pt>
                <c:pt idx="5">
                  <c:v>-24.5</c:v>
                </c:pt>
                <c:pt idx="6">
                  <c:v>-24.5</c:v>
                </c:pt>
                <c:pt idx="7">
                  <c:v>-24.5</c:v>
                </c:pt>
                <c:pt idx="8">
                  <c:v>-24.5</c:v>
                </c:pt>
                <c:pt idx="9">
                  <c:v>-24.5</c:v>
                </c:pt>
                <c:pt idx="10">
                  <c:v>-24.5</c:v>
                </c:pt>
                <c:pt idx="11">
                  <c:v>-24.5</c:v>
                </c:pt>
                <c:pt idx="12">
                  <c:v>-24.5</c:v>
                </c:pt>
                <c:pt idx="13">
                  <c:v>-24.5</c:v>
                </c:pt>
                <c:pt idx="14">
                  <c:v>-24.5</c:v>
                </c:pt>
                <c:pt idx="15">
                  <c:v>-24.5</c:v>
                </c:pt>
                <c:pt idx="16">
                  <c:v>-24.5</c:v>
                </c:pt>
                <c:pt idx="17">
                  <c:v>-24.5</c:v>
                </c:pt>
                <c:pt idx="18">
                  <c:v>-24.5</c:v>
                </c:pt>
                <c:pt idx="19">
                  <c:v>-24.5</c:v>
                </c:pt>
                <c:pt idx="20">
                  <c:v>-24.5</c:v>
                </c:pt>
                <c:pt idx="21">
                  <c:v>-24.5</c:v>
                </c:pt>
                <c:pt idx="22">
                  <c:v>-24.5</c:v>
                </c:pt>
                <c:pt idx="23">
                  <c:v>-24.5</c:v>
                </c:pt>
                <c:pt idx="24">
                  <c:v>-24.5</c:v>
                </c:pt>
                <c:pt idx="25">
                  <c:v>-24.5</c:v>
                </c:pt>
                <c:pt idx="26">
                  <c:v>-24.5</c:v>
                </c:pt>
                <c:pt idx="27">
                  <c:v>-24.5</c:v>
                </c:pt>
                <c:pt idx="28">
                  <c:v>-24.5</c:v>
                </c:pt>
                <c:pt idx="29">
                  <c:v>-24.5</c:v>
                </c:pt>
                <c:pt idx="30">
                  <c:v>-29.5</c:v>
                </c:pt>
                <c:pt idx="31">
                  <c:v>-29.5</c:v>
                </c:pt>
                <c:pt idx="32">
                  <c:v>-29.5</c:v>
                </c:pt>
                <c:pt idx="33">
                  <c:v>-29.5</c:v>
                </c:pt>
                <c:pt idx="34">
                  <c:v>-29.5</c:v>
                </c:pt>
                <c:pt idx="35">
                  <c:v>-29.5</c:v>
                </c:pt>
                <c:pt idx="36">
                  <c:v>-29.5</c:v>
                </c:pt>
                <c:pt idx="37">
                  <c:v>-29.5</c:v>
                </c:pt>
                <c:pt idx="38">
                  <c:v>-29.5</c:v>
                </c:pt>
                <c:pt idx="39">
                  <c:v>-34.5</c:v>
                </c:pt>
                <c:pt idx="40">
                  <c:v>-34.5</c:v>
                </c:pt>
                <c:pt idx="41">
                  <c:v>-34.5</c:v>
                </c:pt>
                <c:pt idx="42">
                  <c:v>-34.5</c:v>
                </c:pt>
                <c:pt idx="43">
                  <c:v>-34.5</c:v>
                </c:pt>
                <c:pt idx="44">
                  <c:v>-34.5</c:v>
                </c:pt>
                <c:pt idx="45">
                  <c:v>-34.5</c:v>
                </c:pt>
                <c:pt idx="46">
                  <c:v>-34.5</c:v>
                </c:pt>
                <c:pt idx="47">
                  <c:v>-34.5</c:v>
                </c:pt>
                <c:pt idx="48">
                  <c:v>-34.5</c:v>
                </c:pt>
                <c:pt idx="49">
                  <c:v>-34.5</c:v>
                </c:pt>
                <c:pt idx="50">
                  <c:v>-34.5</c:v>
                </c:pt>
                <c:pt idx="51">
                  <c:v>-34.5</c:v>
                </c:pt>
                <c:pt idx="52">
                  <c:v>-34.5</c:v>
                </c:pt>
                <c:pt idx="53">
                  <c:v>-34.5</c:v>
                </c:pt>
                <c:pt idx="54">
                  <c:v>-34.5</c:v>
                </c:pt>
                <c:pt idx="55">
                  <c:v>-34.5</c:v>
                </c:pt>
                <c:pt idx="56">
                  <c:v>-34.5</c:v>
                </c:pt>
                <c:pt idx="57">
                  <c:v>-34.5</c:v>
                </c:pt>
                <c:pt idx="58">
                  <c:v>-34.5</c:v>
                </c:pt>
                <c:pt idx="59">
                  <c:v>-34.5</c:v>
                </c:pt>
                <c:pt idx="60">
                  <c:v>-34.5</c:v>
                </c:pt>
                <c:pt idx="61">
                  <c:v>-39.5</c:v>
                </c:pt>
                <c:pt idx="62">
                  <c:v>-39.5</c:v>
                </c:pt>
                <c:pt idx="63">
                  <c:v>-39.5</c:v>
                </c:pt>
                <c:pt idx="64">
                  <c:v>-39.5</c:v>
                </c:pt>
                <c:pt idx="65">
                  <c:v>-39.5</c:v>
                </c:pt>
                <c:pt idx="66">
                  <c:v>-39.5</c:v>
                </c:pt>
                <c:pt idx="67">
                  <c:v>-39.5</c:v>
                </c:pt>
                <c:pt idx="68">
                  <c:v>-39.5</c:v>
                </c:pt>
                <c:pt idx="69">
                  <c:v>-39.5</c:v>
                </c:pt>
                <c:pt idx="70">
                  <c:v>-39.5</c:v>
                </c:pt>
                <c:pt idx="71">
                  <c:v>-39.5</c:v>
                </c:pt>
                <c:pt idx="72">
                  <c:v>-39.5</c:v>
                </c:pt>
                <c:pt idx="73">
                  <c:v>-39.5</c:v>
                </c:pt>
                <c:pt idx="74">
                  <c:v>-39.5</c:v>
                </c:pt>
                <c:pt idx="75">
                  <c:v>-39.5</c:v>
                </c:pt>
                <c:pt idx="76">
                  <c:v>-44.5</c:v>
                </c:pt>
                <c:pt idx="77">
                  <c:v>-44.5</c:v>
                </c:pt>
                <c:pt idx="78">
                  <c:v>-44.5</c:v>
                </c:pt>
                <c:pt idx="79">
                  <c:v>-44.5</c:v>
                </c:pt>
                <c:pt idx="80">
                  <c:v>-44.5</c:v>
                </c:pt>
                <c:pt idx="81">
                  <c:v>-44.5</c:v>
                </c:pt>
                <c:pt idx="82">
                  <c:v>-44.5</c:v>
                </c:pt>
                <c:pt idx="83">
                  <c:v>-44.5</c:v>
                </c:pt>
                <c:pt idx="84">
                  <c:v>-44.5</c:v>
                </c:pt>
                <c:pt idx="85">
                  <c:v>-44.5</c:v>
                </c:pt>
                <c:pt idx="86">
                  <c:v>-44.5</c:v>
                </c:pt>
                <c:pt idx="87">
                  <c:v>-44.5</c:v>
                </c:pt>
                <c:pt idx="88">
                  <c:v>-44.5</c:v>
                </c:pt>
                <c:pt idx="89">
                  <c:v>-44.5</c:v>
                </c:pt>
                <c:pt idx="90">
                  <c:v>-44.5</c:v>
                </c:pt>
                <c:pt idx="91">
                  <c:v>-34.5</c:v>
                </c:pt>
                <c:pt idx="92">
                  <c:v>-34.5</c:v>
                </c:pt>
                <c:pt idx="93">
                  <c:v>-34.5</c:v>
                </c:pt>
                <c:pt idx="94">
                  <c:v>-34.5</c:v>
                </c:pt>
                <c:pt idx="95">
                  <c:v>-34.5</c:v>
                </c:pt>
                <c:pt idx="96">
                  <c:v>-34.5</c:v>
                </c:pt>
                <c:pt idx="97">
                  <c:v>-34.5</c:v>
                </c:pt>
                <c:pt idx="98">
                  <c:v>-34.5</c:v>
                </c:pt>
                <c:pt idx="99">
                  <c:v>-34.5</c:v>
                </c:pt>
                <c:pt idx="100">
                  <c:v>-34.5</c:v>
                </c:pt>
                <c:pt idx="101">
                  <c:v>-34.5</c:v>
                </c:pt>
                <c:pt idx="102">
                  <c:v>-34.5</c:v>
                </c:pt>
                <c:pt idx="103">
                  <c:v>-34.5</c:v>
                </c:pt>
                <c:pt idx="104">
                  <c:v>-34.5</c:v>
                </c:pt>
                <c:pt idx="105">
                  <c:v>-34.5</c:v>
                </c:pt>
                <c:pt idx="106">
                  <c:v>-29.5</c:v>
                </c:pt>
                <c:pt idx="107">
                  <c:v>-29.5</c:v>
                </c:pt>
                <c:pt idx="108">
                  <c:v>-29.5</c:v>
                </c:pt>
                <c:pt idx="109">
                  <c:v>-29.5</c:v>
                </c:pt>
                <c:pt idx="110">
                  <c:v>-29.5</c:v>
                </c:pt>
                <c:pt idx="111">
                  <c:v>-29.5</c:v>
                </c:pt>
                <c:pt idx="112">
                  <c:v>-29.5</c:v>
                </c:pt>
                <c:pt idx="113">
                  <c:v>-29.5</c:v>
                </c:pt>
                <c:pt idx="114">
                  <c:v>-24.5</c:v>
                </c:pt>
                <c:pt idx="115">
                  <c:v>-24.5</c:v>
                </c:pt>
                <c:pt idx="116">
                  <c:v>-24.5</c:v>
                </c:pt>
                <c:pt idx="117">
                  <c:v>-24.5</c:v>
                </c:pt>
                <c:pt idx="118">
                  <c:v>-24.5</c:v>
                </c:pt>
                <c:pt idx="119">
                  <c:v>-24.5</c:v>
                </c:pt>
                <c:pt idx="120">
                  <c:v>-24.5</c:v>
                </c:pt>
                <c:pt idx="121">
                  <c:v>-24.5</c:v>
                </c:pt>
                <c:pt idx="122">
                  <c:v>-19.5</c:v>
                </c:pt>
                <c:pt idx="123">
                  <c:v>-19.5</c:v>
                </c:pt>
                <c:pt idx="124">
                  <c:v>-19.5</c:v>
                </c:pt>
                <c:pt idx="125">
                  <c:v>-19.5</c:v>
                </c:pt>
                <c:pt idx="126">
                  <c:v>-19.5</c:v>
                </c:pt>
                <c:pt idx="127">
                  <c:v>-19.5</c:v>
                </c:pt>
                <c:pt idx="128">
                  <c:v>-19.5</c:v>
                </c:pt>
                <c:pt idx="129">
                  <c:v>-19.5</c:v>
                </c:pt>
                <c:pt idx="130">
                  <c:v>-19.5</c:v>
                </c:pt>
                <c:pt idx="131">
                  <c:v>-19.5</c:v>
                </c:pt>
                <c:pt idx="132">
                  <c:v>-19.5</c:v>
                </c:pt>
                <c:pt idx="133">
                  <c:v>-19.5</c:v>
                </c:pt>
                <c:pt idx="134">
                  <c:v>-19.5</c:v>
                </c:pt>
                <c:pt idx="135">
                  <c:v>-19.5</c:v>
                </c:pt>
                <c:pt idx="136">
                  <c:v>-19.5</c:v>
                </c:pt>
                <c:pt idx="137">
                  <c:v>-17.5</c:v>
                </c:pt>
                <c:pt idx="138">
                  <c:v>-17.5</c:v>
                </c:pt>
                <c:pt idx="139">
                  <c:v>-17.5</c:v>
                </c:pt>
                <c:pt idx="140">
                  <c:v>-17.5</c:v>
                </c:pt>
                <c:pt idx="141">
                  <c:v>-17.5</c:v>
                </c:pt>
                <c:pt idx="142">
                  <c:v>-17.5</c:v>
                </c:pt>
                <c:pt idx="143">
                  <c:v>-17.5</c:v>
                </c:pt>
                <c:pt idx="144">
                  <c:v>-17.5</c:v>
                </c:pt>
                <c:pt idx="145">
                  <c:v>-17.5</c:v>
                </c:pt>
                <c:pt idx="146">
                  <c:v>-17.5</c:v>
                </c:pt>
                <c:pt idx="147">
                  <c:v>-17.5</c:v>
                </c:pt>
                <c:pt idx="148">
                  <c:v>-16.5</c:v>
                </c:pt>
                <c:pt idx="149">
                  <c:v>-16.5</c:v>
                </c:pt>
                <c:pt idx="150">
                  <c:v>-16.5</c:v>
                </c:pt>
                <c:pt idx="151">
                  <c:v>-16.5</c:v>
                </c:pt>
                <c:pt idx="152">
                  <c:v>-16.5</c:v>
                </c:pt>
                <c:pt idx="153">
                  <c:v>-16.5</c:v>
                </c:pt>
                <c:pt idx="154">
                  <c:v>-16.5</c:v>
                </c:pt>
                <c:pt idx="155">
                  <c:v>-16.5</c:v>
                </c:pt>
                <c:pt idx="156">
                  <c:v>-16.5</c:v>
                </c:pt>
                <c:pt idx="157">
                  <c:v>-16.5</c:v>
                </c:pt>
                <c:pt idx="158">
                  <c:v>-16.5</c:v>
                </c:pt>
                <c:pt idx="159">
                  <c:v>-16.5</c:v>
                </c:pt>
                <c:pt idx="160">
                  <c:v>-16.5</c:v>
                </c:pt>
                <c:pt idx="161">
                  <c:v>-16.5</c:v>
                </c:pt>
                <c:pt idx="162">
                  <c:v>-15.5</c:v>
                </c:pt>
                <c:pt idx="163">
                  <c:v>-15.5</c:v>
                </c:pt>
                <c:pt idx="164">
                  <c:v>-15.5</c:v>
                </c:pt>
                <c:pt idx="165">
                  <c:v>-15.5</c:v>
                </c:pt>
                <c:pt idx="166">
                  <c:v>-15.5</c:v>
                </c:pt>
                <c:pt idx="167">
                  <c:v>-12</c:v>
                </c:pt>
                <c:pt idx="168">
                  <c:v>-12</c:v>
                </c:pt>
                <c:pt idx="169">
                  <c:v>-12</c:v>
                </c:pt>
                <c:pt idx="170">
                  <c:v>-12</c:v>
                </c:pt>
                <c:pt idx="171">
                  <c:v>-12</c:v>
                </c:pt>
                <c:pt idx="172">
                  <c:v>-12</c:v>
                </c:pt>
                <c:pt idx="173">
                  <c:v>-12</c:v>
                </c:pt>
                <c:pt idx="174">
                  <c:v>-12</c:v>
                </c:pt>
                <c:pt idx="175">
                  <c:v>-12</c:v>
                </c:pt>
                <c:pt idx="176">
                  <c:v>-9</c:v>
                </c:pt>
                <c:pt idx="177">
                  <c:v>-9</c:v>
                </c:pt>
                <c:pt idx="178">
                  <c:v>-9</c:v>
                </c:pt>
                <c:pt idx="179">
                  <c:v>-9</c:v>
                </c:pt>
                <c:pt idx="180">
                  <c:v>-9</c:v>
                </c:pt>
                <c:pt idx="181">
                  <c:v>-9</c:v>
                </c:pt>
                <c:pt idx="182">
                  <c:v>-9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8E-4354-8268-0F9C71747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9188616"/>
        <c:axId val="859188944"/>
      </c:lineChart>
      <c:dateAx>
        <c:axId val="859188616"/>
        <c:scaling>
          <c:orientation val="minMax"/>
        </c:scaling>
        <c:delete val="0"/>
        <c:axPos val="b"/>
        <c:numFmt formatCode="dd\ 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59188944"/>
        <c:crosses val="autoZero"/>
        <c:auto val="1"/>
        <c:lblOffset val="100"/>
        <c:baseTimeUnit val="days"/>
      </c:dateAx>
      <c:valAx>
        <c:axId val="85918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/>
                  <a:t>Export flow (mcm/day)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59188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24640212315626E-2"/>
          <c:y val="3.2950748062311734E-2"/>
          <c:w val="0.90024325143685457"/>
          <c:h val="0.86271683509460872"/>
        </c:manualLayout>
      </c:layout>
      <c:lineChart>
        <c:grouping val="standard"/>
        <c:varyColors val="0"/>
        <c:ser>
          <c:idx val="1"/>
          <c:order val="0"/>
          <c:tx>
            <c:strRef>
              <c:f>'Figure 5 - data'!$C$3</c:f>
              <c:strCache>
                <c:ptCount val="1"/>
                <c:pt idx="0">
                  <c:v>2015/16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5 - data'!$B$4:$B$369</c:f>
              <c:numCache>
                <c:formatCode>d\-mmm</c:formatCode>
                <c:ptCount val="366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41916</c:v>
                </c:pt>
                <c:pt idx="4">
                  <c:v>41917</c:v>
                </c:pt>
                <c:pt idx="5">
                  <c:v>41918</c:v>
                </c:pt>
                <c:pt idx="6">
                  <c:v>41919</c:v>
                </c:pt>
                <c:pt idx="7">
                  <c:v>41920</c:v>
                </c:pt>
                <c:pt idx="8">
                  <c:v>41921</c:v>
                </c:pt>
                <c:pt idx="9">
                  <c:v>41922</c:v>
                </c:pt>
                <c:pt idx="10">
                  <c:v>41923</c:v>
                </c:pt>
                <c:pt idx="11">
                  <c:v>41924</c:v>
                </c:pt>
                <c:pt idx="12">
                  <c:v>41925</c:v>
                </c:pt>
                <c:pt idx="13">
                  <c:v>41926</c:v>
                </c:pt>
                <c:pt idx="14">
                  <c:v>41927</c:v>
                </c:pt>
                <c:pt idx="15">
                  <c:v>41928</c:v>
                </c:pt>
                <c:pt idx="16">
                  <c:v>41929</c:v>
                </c:pt>
                <c:pt idx="17">
                  <c:v>41930</c:v>
                </c:pt>
                <c:pt idx="18">
                  <c:v>41931</c:v>
                </c:pt>
                <c:pt idx="19">
                  <c:v>41932</c:v>
                </c:pt>
                <c:pt idx="20">
                  <c:v>41933</c:v>
                </c:pt>
                <c:pt idx="21">
                  <c:v>41934</c:v>
                </c:pt>
                <c:pt idx="22">
                  <c:v>41935</c:v>
                </c:pt>
                <c:pt idx="23">
                  <c:v>41936</c:v>
                </c:pt>
                <c:pt idx="24">
                  <c:v>41937</c:v>
                </c:pt>
                <c:pt idx="25">
                  <c:v>41938</c:v>
                </c:pt>
                <c:pt idx="26">
                  <c:v>41939</c:v>
                </c:pt>
                <c:pt idx="27">
                  <c:v>41940</c:v>
                </c:pt>
                <c:pt idx="28">
                  <c:v>41941</c:v>
                </c:pt>
                <c:pt idx="29">
                  <c:v>41942</c:v>
                </c:pt>
                <c:pt idx="30">
                  <c:v>41943</c:v>
                </c:pt>
                <c:pt idx="31">
                  <c:v>41944</c:v>
                </c:pt>
                <c:pt idx="32">
                  <c:v>41945</c:v>
                </c:pt>
                <c:pt idx="33">
                  <c:v>41946</c:v>
                </c:pt>
                <c:pt idx="34">
                  <c:v>41947</c:v>
                </c:pt>
                <c:pt idx="35">
                  <c:v>41948</c:v>
                </c:pt>
                <c:pt idx="36">
                  <c:v>41949</c:v>
                </c:pt>
                <c:pt idx="37">
                  <c:v>41950</c:v>
                </c:pt>
                <c:pt idx="38">
                  <c:v>41951</c:v>
                </c:pt>
                <c:pt idx="39">
                  <c:v>41952</c:v>
                </c:pt>
                <c:pt idx="40">
                  <c:v>41953</c:v>
                </c:pt>
                <c:pt idx="41">
                  <c:v>41954</c:v>
                </c:pt>
                <c:pt idx="42">
                  <c:v>41955</c:v>
                </c:pt>
                <c:pt idx="43">
                  <c:v>41956</c:v>
                </c:pt>
                <c:pt idx="44">
                  <c:v>41957</c:v>
                </c:pt>
                <c:pt idx="45">
                  <c:v>41958</c:v>
                </c:pt>
                <c:pt idx="46">
                  <c:v>41959</c:v>
                </c:pt>
                <c:pt idx="47">
                  <c:v>41960</c:v>
                </c:pt>
                <c:pt idx="48">
                  <c:v>41961</c:v>
                </c:pt>
                <c:pt idx="49">
                  <c:v>41962</c:v>
                </c:pt>
                <c:pt idx="50">
                  <c:v>41963</c:v>
                </c:pt>
                <c:pt idx="51">
                  <c:v>41964</c:v>
                </c:pt>
                <c:pt idx="52">
                  <c:v>41965</c:v>
                </c:pt>
                <c:pt idx="53">
                  <c:v>41966</c:v>
                </c:pt>
                <c:pt idx="54">
                  <c:v>41967</c:v>
                </c:pt>
                <c:pt idx="55">
                  <c:v>41968</c:v>
                </c:pt>
                <c:pt idx="56">
                  <c:v>41969</c:v>
                </c:pt>
                <c:pt idx="57">
                  <c:v>41970</c:v>
                </c:pt>
                <c:pt idx="58">
                  <c:v>41971</c:v>
                </c:pt>
                <c:pt idx="59">
                  <c:v>41972</c:v>
                </c:pt>
                <c:pt idx="60">
                  <c:v>41973</c:v>
                </c:pt>
                <c:pt idx="61">
                  <c:v>41974</c:v>
                </c:pt>
                <c:pt idx="62">
                  <c:v>41975</c:v>
                </c:pt>
                <c:pt idx="63">
                  <c:v>41976</c:v>
                </c:pt>
                <c:pt idx="64">
                  <c:v>41977</c:v>
                </c:pt>
                <c:pt idx="65">
                  <c:v>41978</c:v>
                </c:pt>
                <c:pt idx="66">
                  <c:v>41979</c:v>
                </c:pt>
                <c:pt idx="67">
                  <c:v>41980</c:v>
                </c:pt>
                <c:pt idx="68">
                  <c:v>41981</c:v>
                </c:pt>
                <c:pt idx="69">
                  <c:v>41982</c:v>
                </c:pt>
                <c:pt idx="70">
                  <c:v>41983</c:v>
                </c:pt>
                <c:pt idx="71">
                  <c:v>41984</c:v>
                </c:pt>
                <c:pt idx="72">
                  <c:v>41985</c:v>
                </c:pt>
                <c:pt idx="73">
                  <c:v>41986</c:v>
                </c:pt>
                <c:pt idx="74">
                  <c:v>41987</c:v>
                </c:pt>
                <c:pt idx="75">
                  <c:v>41988</c:v>
                </c:pt>
                <c:pt idx="76">
                  <c:v>41989</c:v>
                </c:pt>
                <c:pt idx="77">
                  <c:v>41990</c:v>
                </c:pt>
                <c:pt idx="78">
                  <c:v>41991</c:v>
                </c:pt>
                <c:pt idx="79">
                  <c:v>41992</c:v>
                </c:pt>
                <c:pt idx="80">
                  <c:v>41993</c:v>
                </c:pt>
                <c:pt idx="81">
                  <c:v>41994</c:v>
                </c:pt>
                <c:pt idx="82">
                  <c:v>41995</c:v>
                </c:pt>
                <c:pt idx="83">
                  <c:v>41996</c:v>
                </c:pt>
                <c:pt idx="84">
                  <c:v>41997</c:v>
                </c:pt>
                <c:pt idx="85">
                  <c:v>41998</c:v>
                </c:pt>
                <c:pt idx="86">
                  <c:v>41999</c:v>
                </c:pt>
                <c:pt idx="87">
                  <c:v>42000</c:v>
                </c:pt>
                <c:pt idx="88">
                  <c:v>42001</c:v>
                </c:pt>
                <c:pt idx="89">
                  <c:v>42002</c:v>
                </c:pt>
                <c:pt idx="90">
                  <c:v>42003</c:v>
                </c:pt>
                <c:pt idx="91">
                  <c:v>42004</c:v>
                </c:pt>
                <c:pt idx="92">
                  <c:v>42005</c:v>
                </c:pt>
                <c:pt idx="93">
                  <c:v>42006</c:v>
                </c:pt>
                <c:pt idx="94">
                  <c:v>42007</c:v>
                </c:pt>
                <c:pt idx="95">
                  <c:v>42008</c:v>
                </c:pt>
                <c:pt idx="96">
                  <c:v>42009</c:v>
                </c:pt>
                <c:pt idx="97">
                  <c:v>42010</c:v>
                </c:pt>
                <c:pt idx="98">
                  <c:v>42011</c:v>
                </c:pt>
                <c:pt idx="99">
                  <c:v>42012</c:v>
                </c:pt>
                <c:pt idx="100">
                  <c:v>42013</c:v>
                </c:pt>
                <c:pt idx="101">
                  <c:v>42014</c:v>
                </c:pt>
                <c:pt idx="102">
                  <c:v>42015</c:v>
                </c:pt>
                <c:pt idx="103">
                  <c:v>42016</c:v>
                </c:pt>
                <c:pt idx="104">
                  <c:v>42017</c:v>
                </c:pt>
                <c:pt idx="105">
                  <c:v>42018</c:v>
                </c:pt>
                <c:pt idx="106">
                  <c:v>42019</c:v>
                </c:pt>
                <c:pt idx="107">
                  <c:v>42020</c:v>
                </c:pt>
                <c:pt idx="108">
                  <c:v>42021</c:v>
                </c:pt>
                <c:pt idx="109">
                  <c:v>42022</c:v>
                </c:pt>
                <c:pt idx="110">
                  <c:v>42023</c:v>
                </c:pt>
                <c:pt idx="111">
                  <c:v>42024</c:v>
                </c:pt>
                <c:pt idx="112">
                  <c:v>42025</c:v>
                </c:pt>
                <c:pt idx="113">
                  <c:v>42026</c:v>
                </c:pt>
                <c:pt idx="114">
                  <c:v>42027</c:v>
                </c:pt>
                <c:pt idx="115">
                  <c:v>42028</c:v>
                </c:pt>
                <c:pt idx="116">
                  <c:v>42029</c:v>
                </c:pt>
                <c:pt idx="117">
                  <c:v>42030</c:v>
                </c:pt>
                <c:pt idx="118">
                  <c:v>42031</c:v>
                </c:pt>
                <c:pt idx="119">
                  <c:v>42032</c:v>
                </c:pt>
                <c:pt idx="120">
                  <c:v>42033</c:v>
                </c:pt>
                <c:pt idx="121">
                  <c:v>42034</c:v>
                </c:pt>
                <c:pt idx="122">
                  <c:v>42035</c:v>
                </c:pt>
                <c:pt idx="123">
                  <c:v>42036</c:v>
                </c:pt>
                <c:pt idx="124">
                  <c:v>42037</c:v>
                </c:pt>
                <c:pt idx="125">
                  <c:v>42038</c:v>
                </c:pt>
                <c:pt idx="126">
                  <c:v>42039</c:v>
                </c:pt>
                <c:pt idx="127">
                  <c:v>42040</c:v>
                </c:pt>
                <c:pt idx="128">
                  <c:v>42041</c:v>
                </c:pt>
                <c:pt idx="129">
                  <c:v>42042</c:v>
                </c:pt>
                <c:pt idx="130">
                  <c:v>42043</c:v>
                </c:pt>
                <c:pt idx="131">
                  <c:v>42044</c:v>
                </c:pt>
                <c:pt idx="132">
                  <c:v>42045</c:v>
                </c:pt>
                <c:pt idx="133">
                  <c:v>42046</c:v>
                </c:pt>
                <c:pt idx="134">
                  <c:v>42047</c:v>
                </c:pt>
                <c:pt idx="135">
                  <c:v>42048</c:v>
                </c:pt>
                <c:pt idx="136">
                  <c:v>42049</c:v>
                </c:pt>
                <c:pt idx="137">
                  <c:v>42050</c:v>
                </c:pt>
                <c:pt idx="138">
                  <c:v>42051</c:v>
                </c:pt>
                <c:pt idx="139">
                  <c:v>42052</c:v>
                </c:pt>
                <c:pt idx="140">
                  <c:v>42053</c:v>
                </c:pt>
                <c:pt idx="141">
                  <c:v>42054</c:v>
                </c:pt>
                <c:pt idx="142">
                  <c:v>42055</c:v>
                </c:pt>
                <c:pt idx="143">
                  <c:v>42056</c:v>
                </c:pt>
                <c:pt idx="144">
                  <c:v>42057</c:v>
                </c:pt>
                <c:pt idx="145">
                  <c:v>42058</c:v>
                </c:pt>
                <c:pt idx="146">
                  <c:v>42059</c:v>
                </c:pt>
                <c:pt idx="147">
                  <c:v>42060</c:v>
                </c:pt>
                <c:pt idx="148">
                  <c:v>42061</c:v>
                </c:pt>
                <c:pt idx="149">
                  <c:v>42062</c:v>
                </c:pt>
                <c:pt idx="150">
                  <c:v>42063</c:v>
                </c:pt>
                <c:pt idx="151">
                  <c:v>42064</c:v>
                </c:pt>
                <c:pt idx="152">
                  <c:v>42065</c:v>
                </c:pt>
                <c:pt idx="153">
                  <c:v>42066</c:v>
                </c:pt>
                <c:pt idx="154">
                  <c:v>42067</c:v>
                </c:pt>
                <c:pt idx="155">
                  <c:v>42068</c:v>
                </c:pt>
                <c:pt idx="156">
                  <c:v>42069</c:v>
                </c:pt>
                <c:pt idx="157">
                  <c:v>42070</c:v>
                </c:pt>
                <c:pt idx="158">
                  <c:v>42071</c:v>
                </c:pt>
                <c:pt idx="159">
                  <c:v>42072</c:v>
                </c:pt>
                <c:pt idx="160">
                  <c:v>42073</c:v>
                </c:pt>
                <c:pt idx="161">
                  <c:v>42074</c:v>
                </c:pt>
                <c:pt idx="162">
                  <c:v>42075</c:v>
                </c:pt>
                <c:pt idx="163">
                  <c:v>42076</c:v>
                </c:pt>
                <c:pt idx="164">
                  <c:v>42077</c:v>
                </c:pt>
                <c:pt idx="165">
                  <c:v>42078</c:v>
                </c:pt>
                <c:pt idx="166">
                  <c:v>42079</c:v>
                </c:pt>
                <c:pt idx="167">
                  <c:v>42080</c:v>
                </c:pt>
                <c:pt idx="168">
                  <c:v>42081</c:v>
                </c:pt>
                <c:pt idx="169">
                  <c:v>42082</c:v>
                </c:pt>
                <c:pt idx="170">
                  <c:v>42083</c:v>
                </c:pt>
                <c:pt idx="171">
                  <c:v>42084</c:v>
                </c:pt>
                <c:pt idx="172">
                  <c:v>42085</c:v>
                </c:pt>
                <c:pt idx="173">
                  <c:v>42086</c:v>
                </c:pt>
                <c:pt idx="174">
                  <c:v>42087</c:v>
                </c:pt>
                <c:pt idx="175">
                  <c:v>42088</c:v>
                </c:pt>
                <c:pt idx="176">
                  <c:v>42089</c:v>
                </c:pt>
                <c:pt idx="177">
                  <c:v>42090</c:v>
                </c:pt>
                <c:pt idx="178">
                  <c:v>42091</c:v>
                </c:pt>
                <c:pt idx="179">
                  <c:v>42092</c:v>
                </c:pt>
                <c:pt idx="180">
                  <c:v>42093</c:v>
                </c:pt>
                <c:pt idx="181">
                  <c:v>42094</c:v>
                </c:pt>
                <c:pt idx="182">
                  <c:v>42095</c:v>
                </c:pt>
                <c:pt idx="183">
                  <c:v>42096</c:v>
                </c:pt>
                <c:pt idx="184">
                  <c:v>42097</c:v>
                </c:pt>
                <c:pt idx="185">
                  <c:v>42098</c:v>
                </c:pt>
                <c:pt idx="186">
                  <c:v>42099</c:v>
                </c:pt>
                <c:pt idx="187">
                  <c:v>42100</c:v>
                </c:pt>
                <c:pt idx="188">
                  <c:v>42101</c:v>
                </c:pt>
                <c:pt idx="189">
                  <c:v>42102</c:v>
                </c:pt>
                <c:pt idx="190">
                  <c:v>42103</c:v>
                </c:pt>
                <c:pt idx="191">
                  <c:v>42104</c:v>
                </c:pt>
                <c:pt idx="192">
                  <c:v>42105</c:v>
                </c:pt>
                <c:pt idx="193">
                  <c:v>42106</c:v>
                </c:pt>
                <c:pt idx="194">
                  <c:v>42107</c:v>
                </c:pt>
                <c:pt idx="195">
                  <c:v>42108</c:v>
                </c:pt>
                <c:pt idx="196">
                  <c:v>42109</c:v>
                </c:pt>
                <c:pt idx="197">
                  <c:v>42110</c:v>
                </c:pt>
                <c:pt idx="198">
                  <c:v>42111</c:v>
                </c:pt>
                <c:pt idx="199">
                  <c:v>42112</c:v>
                </c:pt>
                <c:pt idx="200">
                  <c:v>42113</c:v>
                </c:pt>
                <c:pt idx="201">
                  <c:v>42114</c:v>
                </c:pt>
                <c:pt idx="202">
                  <c:v>42115</c:v>
                </c:pt>
                <c:pt idx="203">
                  <c:v>42116</c:v>
                </c:pt>
                <c:pt idx="204">
                  <c:v>42117</c:v>
                </c:pt>
                <c:pt idx="205">
                  <c:v>42118</c:v>
                </c:pt>
                <c:pt idx="206">
                  <c:v>42119</c:v>
                </c:pt>
                <c:pt idx="207">
                  <c:v>42120</c:v>
                </c:pt>
                <c:pt idx="208">
                  <c:v>42121</c:v>
                </c:pt>
                <c:pt idx="209">
                  <c:v>42122</c:v>
                </c:pt>
                <c:pt idx="210">
                  <c:v>42123</c:v>
                </c:pt>
                <c:pt idx="211">
                  <c:v>42124</c:v>
                </c:pt>
                <c:pt idx="212">
                  <c:v>42125</c:v>
                </c:pt>
                <c:pt idx="213">
                  <c:v>42126</c:v>
                </c:pt>
                <c:pt idx="214">
                  <c:v>42127</c:v>
                </c:pt>
                <c:pt idx="215">
                  <c:v>42128</c:v>
                </c:pt>
                <c:pt idx="216">
                  <c:v>42129</c:v>
                </c:pt>
                <c:pt idx="217">
                  <c:v>42130</c:v>
                </c:pt>
                <c:pt idx="218">
                  <c:v>42131</c:v>
                </c:pt>
                <c:pt idx="219">
                  <c:v>42132</c:v>
                </c:pt>
                <c:pt idx="220">
                  <c:v>42133</c:v>
                </c:pt>
                <c:pt idx="221">
                  <c:v>42134</c:v>
                </c:pt>
                <c:pt idx="222">
                  <c:v>42135</c:v>
                </c:pt>
                <c:pt idx="223">
                  <c:v>42136</c:v>
                </c:pt>
                <c:pt idx="224">
                  <c:v>42137</c:v>
                </c:pt>
                <c:pt idx="225">
                  <c:v>42138</c:v>
                </c:pt>
                <c:pt idx="226">
                  <c:v>42139</c:v>
                </c:pt>
                <c:pt idx="227">
                  <c:v>42140</c:v>
                </c:pt>
                <c:pt idx="228">
                  <c:v>42141</c:v>
                </c:pt>
                <c:pt idx="229">
                  <c:v>42142</c:v>
                </c:pt>
                <c:pt idx="230">
                  <c:v>42143</c:v>
                </c:pt>
                <c:pt idx="231">
                  <c:v>42144</c:v>
                </c:pt>
                <c:pt idx="232">
                  <c:v>42145</c:v>
                </c:pt>
                <c:pt idx="233">
                  <c:v>42146</c:v>
                </c:pt>
                <c:pt idx="234">
                  <c:v>42147</c:v>
                </c:pt>
                <c:pt idx="235">
                  <c:v>42148</c:v>
                </c:pt>
                <c:pt idx="236">
                  <c:v>42149</c:v>
                </c:pt>
                <c:pt idx="237">
                  <c:v>42150</c:v>
                </c:pt>
                <c:pt idx="238">
                  <c:v>42151</c:v>
                </c:pt>
                <c:pt idx="239">
                  <c:v>42152</c:v>
                </c:pt>
                <c:pt idx="240">
                  <c:v>42153</c:v>
                </c:pt>
                <c:pt idx="241">
                  <c:v>42154</c:v>
                </c:pt>
                <c:pt idx="242">
                  <c:v>42155</c:v>
                </c:pt>
                <c:pt idx="243">
                  <c:v>42156</c:v>
                </c:pt>
                <c:pt idx="244">
                  <c:v>42157</c:v>
                </c:pt>
                <c:pt idx="245">
                  <c:v>42158</c:v>
                </c:pt>
                <c:pt idx="246">
                  <c:v>42159</c:v>
                </c:pt>
                <c:pt idx="247">
                  <c:v>42160</c:v>
                </c:pt>
                <c:pt idx="248">
                  <c:v>42161</c:v>
                </c:pt>
                <c:pt idx="249">
                  <c:v>42162</c:v>
                </c:pt>
                <c:pt idx="250">
                  <c:v>42163</c:v>
                </c:pt>
                <c:pt idx="251">
                  <c:v>42164</c:v>
                </c:pt>
                <c:pt idx="252">
                  <c:v>42165</c:v>
                </c:pt>
                <c:pt idx="253">
                  <c:v>42166</c:v>
                </c:pt>
                <c:pt idx="254">
                  <c:v>42167</c:v>
                </c:pt>
                <c:pt idx="255">
                  <c:v>42168</c:v>
                </c:pt>
                <c:pt idx="256">
                  <c:v>42169</c:v>
                </c:pt>
                <c:pt idx="257">
                  <c:v>42170</c:v>
                </c:pt>
                <c:pt idx="258">
                  <c:v>42171</c:v>
                </c:pt>
                <c:pt idx="259">
                  <c:v>42172</c:v>
                </c:pt>
                <c:pt idx="260">
                  <c:v>42173</c:v>
                </c:pt>
                <c:pt idx="261">
                  <c:v>42174</c:v>
                </c:pt>
                <c:pt idx="262">
                  <c:v>42175</c:v>
                </c:pt>
                <c:pt idx="263">
                  <c:v>42176</c:v>
                </c:pt>
                <c:pt idx="264">
                  <c:v>42177</c:v>
                </c:pt>
                <c:pt idx="265">
                  <c:v>42178</c:v>
                </c:pt>
                <c:pt idx="266">
                  <c:v>42179</c:v>
                </c:pt>
                <c:pt idx="267">
                  <c:v>42180</c:v>
                </c:pt>
                <c:pt idx="268">
                  <c:v>42181</c:v>
                </c:pt>
                <c:pt idx="269">
                  <c:v>42182</c:v>
                </c:pt>
                <c:pt idx="270">
                  <c:v>42183</c:v>
                </c:pt>
                <c:pt idx="271">
                  <c:v>42184</c:v>
                </c:pt>
                <c:pt idx="272">
                  <c:v>42185</c:v>
                </c:pt>
                <c:pt idx="273">
                  <c:v>42186</c:v>
                </c:pt>
                <c:pt idx="274">
                  <c:v>42187</c:v>
                </c:pt>
                <c:pt idx="275">
                  <c:v>42188</c:v>
                </c:pt>
                <c:pt idx="276">
                  <c:v>42189</c:v>
                </c:pt>
                <c:pt idx="277">
                  <c:v>42190</c:v>
                </c:pt>
                <c:pt idx="278">
                  <c:v>42191</c:v>
                </c:pt>
                <c:pt idx="279">
                  <c:v>42192</c:v>
                </c:pt>
                <c:pt idx="280">
                  <c:v>42193</c:v>
                </c:pt>
                <c:pt idx="281">
                  <c:v>42194</c:v>
                </c:pt>
                <c:pt idx="282">
                  <c:v>42195</c:v>
                </c:pt>
                <c:pt idx="283">
                  <c:v>42196</c:v>
                </c:pt>
                <c:pt idx="284">
                  <c:v>42197</c:v>
                </c:pt>
                <c:pt idx="285">
                  <c:v>42198</c:v>
                </c:pt>
                <c:pt idx="286">
                  <c:v>42199</c:v>
                </c:pt>
                <c:pt idx="287">
                  <c:v>42200</c:v>
                </c:pt>
                <c:pt idx="288">
                  <c:v>42201</c:v>
                </c:pt>
                <c:pt idx="289">
                  <c:v>42202</c:v>
                </c:pt>
                <c:pt idx="290">
                  <c:v>42203</c:v>
                </c:pt>
                <c:pt idx="291">
                  <c:v>42204</c:v>
                </c:pt>
                <c:pt idx="292">
                  <c:v>42205</c:v>
                </c:pt>
                <c:pt idx="293">
                  <c:v>42206</c:v>
                </c:pt>
                <c:pt idx="294">
                  <c:v>42207</c:v>
                </c:pt>
                <c:pt idx="295">
                  <c:v>42208</c:v>
                </c:pt>
                <c:pt idx="296">
                  <c:v>42209</c:v>
                </c:pt>
                <c:pt idx="297">
                  <c:v>42210</c:v>
                </c:pt>
                <c:pt idx="298">
                  <c:v>42211</c:v>
                </c:pt>
                <c:pt idx="299">
                  <c:v>42212</c:v>
                </c:pt>
                <c:pt idx="300">
                  <c:v>42213</c:v>
                </c:pt>
                <c:pt idx="301">
                  <c:v>42214</c:v>
                </c:pt>
                <c:pt idx="302">
                  <c:v>42215</c:v>
                </c:pt>
                <c:pt idx="303">
                  <c:v>42216</c:v>
                </c:pt>
                <c:pt idx="304">
                  <c:v>42217</c:v>
                </c:pt>
                <c:pt idx="305">
                  <c:v>42218</c:v>
                </c:pt>
                <c:pt idx="306">
                  <c:v>42219</c:v>
                </c:pt>
                <c:pt idx="307">
                  <c:v>42220</c:v>
                </c:pt>
                <c:pt idx="308">
                  <c:v>42221</c:v>
                </c:pt>
                <c:pt idx="309">
                  <c:v>42222</c:v>
                </c:pt>
                <c:pt idx="310">
                  <c:v>42223</c:v>
                </c:pt>
                <c:pt idx="311">
                  <c:v>42224</c:v>
                </c:pt>
                <c:pt idx="312">
                  <c:v>42225</c:v>
                </c:pt>
                <c:pt idx="313">
                  <c:v>42226</c:v>
                </c:pt>
                <c:pt idx="314">
                  <c:v>42227</c:v>
                </c:pt>
                <c:pt idx="315">
                  <c:v>42228</c:v>
                </c:pt>
                <c:pt idx="316">
                  <c:v>42229</c:v>
                </c:pt>
                <c:pt idx="317">
                  <c:v>42230</c:v>
                </c:pt>
                <c:pt idx="318">
                  <c:v>42231</c:v>
                </c:pt>
                <c:pt idx="319">
                  <c:v>42232</c:v>
                </c:pt>
                <c:pt idx="320">
                  <c:v>42233</c:v>
                </c:pt>
                <c:pt idx="321">
                  <c:v>42234</c:v>
                </c:pt>
                <c:pt idx="322">
                  <c:v>42235</c:v>
                </c:pt>
                <c:pt idx="323">
                  <c:v>42236</c:v>
                </c:pt>
                <c:pt idx="324">
                  <c:v>42237</c:v>
                </c:pt>
                <c:pt idx="325">
                  <c:v>42238</c:v>
                </c:pt>
                <c:pt idx="326">
                  <c:v>42239</c:v>
                </c:pt>
                <c:pt idx="327">
                  <c:v>42240</c:v>
                </c:pt>
                <c:pt idx="328">
                  <c:v>42241</c:v>
                </c:pt>
                <c:pt idx="329">
                  <c:v>42242</c:v>
                </c:pt>
                <c:pt idx="330">
                  <c:v>42243</c:v>
                </c:pt>
                <c:pt idx="331">
                  <c:v>42244</c:v>
                </c:pt>
                <c:pt idx="332">
                  <c:v>42245</c:v>
                </c:pt>
                <c:pt idx="333">
                  <c:v>42246</c:v>
                </c:pt>
                <c:pt idx="334">
                  <c:v>42247</c:v>
                </c:pt>
                <c:pt idx="335">
                  <c:v>42248</c:v>
                </c:pt>
                <c:pt idx="336">
                  <c:v>42249</c:v>
                </c:pt>
                <c:pt idx="337">
                  <c:v>42250</c:v>
                </c:pt>
                <c:pt idx="338">
                  <c:v>42251</c:v>
                </c:pt>
                <c:pt idx="339">
                  <c:v>42252</c:v>
                </c:pt>
                <c:pt idx="340">
                  <c:v>42253</c:v>
                </c:pt>
                <c:pt idx="341">
                  <c:v>42254</c:v>
                </c:pt>
                <c:pt idx="342">
                  <c:v>42255</c:v>
                </c:pt>
                <c:pt idx="343">
                  <c:v>42256</c:v>
                </c:pt>
                <c:pt idx="344">
                  <c:v>42257</c:v>
                </c:pt>
                <c:pt idx="345">
                  <c:v>42258</c:v>
                </c:pt>
                <c:pt idx="346">
                  <c:v>42259</c:v>
                </c:pt>
                <c:pt idx="347">
                  <c:v>42260</c:v>
                </c:pt>
                <c:pt idx="348">
                  <c:v>42261</c:v>
                </c:pt>
                <c:pt idx="349">
                  <c:v>42262</c:v>
                </c:pt>
                <c:pt idx="350">
                  <c:v>42263</c:v>
                </c:pt>
                <c:pt idx="351">
                  <c:v>42264</c:v>
                </c:pt>
                <c:pt idx="352">
                  <c:v>42265</c:v>
                </c:pt>
                <c:pt idx="353">
                  <c:v>42266</c:v>
                </c:pt>
                <c:pt idx="354">
                  <c:v>42267</c:v>
                </c:pt>
                <c:pt idx="355">
                  <c:v>42268</c:v>
                </c:pt>
                <c:pt idx="356">
                  <c:v>42269</c:v>
                </c:pt>
                <c:pt idx="357">
                  <c:v>42270</c:v>
                </c:pt>
                <c:pt idx="358">
                  <c:v>42271</c:v>
                </c:pt>
                <c:pt idx="359">
                  <c:v>42272</c:v>
                </c:pt>
                <c:pt idx="360">
                  <c:v>42273</c:v>
                </c:pt>
                <c:pt idx="361">
                  <c:v>42274</c:v>
                </c:pt>
                <c:pt idx="362">
                  <c:v>42275</c:v>
                </c:pt>
                <c:pt idx="363">
                  <c:v>42276</c:v>
                </c:pt>
                <c:pt idx="364">
                  <c:v>42277</c:v>
                </c:pt>
                <c:pt idx="365">
                  <c:v>42278</c:v>
                </c:pt>
              </c:numCache>
            </c:numRef>
          </c:cat>
          <c:val>
            <c:numRef>
              <c:f>'Figure 5 - data'!$C$4:$C$369</c:f>
              <c:numCache>
                <c:formatCode>#,##0</c:formatCode>
                <c:ptCount val="366"/>
                <c:pt idx="0">
                  <c:v>999.47404175099996</c:v>
                </c:pt>
                <c:pt idx="1">
                  <c:v>1023.3771376919999</c:v>
                </c:pt>
                <c:pt idx="2">
                  <c:v>1046.8580074020001</c:v>
                </c:pt>
                <c:pt idx="3">
                  <c:v>1074.3938361420001</c:v>
                </c:pt>
                <c:pt idx="4">
                  <c:v>1094.3026774080001</c:v>
                </c:pt>
                <c:pt idx="5">
                  <c:v>1115.8518490469999</c:v>
                </c:pt>
                <c:pt idx="6">
                  <c:v>1147.2599402700002</c:v>
                </c:pt>
                <c:pt idx="7">
                  <c:v>1169.5602977400001</c:v>
                </c:pt>
                <c:pt idx="8">
                  <c:v>1173.6817137330002</c:v>
                </c:pt>
                <c:pt idx="9">
                  <c:v>1187.9180578499997</c:v>
                </c:pt>
                <c:pt idx="10">
                  <c:v>1222.816877103</c:v>
                </c:pt>
                <c:pt idx="11">
                  <c:v>1264.745779419</c:v>
                </c:pt>
                <c:pt idx="12">
                  <c:v>1285.5556913610001</c:v>
                </c:pt>
                <c:pt idx="13">
                  <c:v>1272.250884069</c:v>
                </c:pt>
                <c:pt idx="14">
                  <c:v>1265.5706478479999</c:v>
                </c:pt>
                <c:pt idx="15">
                  <c:v>1249.8700726709999</c:v>
                </c:pt>
                <c:pt idx="16">
                  <c:v>1235.921576574</c:v>
                </c:pt>
                <c:pt idx="17">
                  <c:v>1240.520515575</c:v>
                </c:pt>
                <c:pt idx="18">
                  <c:v>1248.501388788</c:v>
                </c:pt>
                <c:pt idx="19">
                  <c:v>1219.054283382</c:v>
                </c:pt>
                <c:pt idx="20">
                  <c:v>1142.804576343</c:v>
                </c:pt>
                <c:pt idx="21">
                  <c:v>1055.2273903469998</c:v>
                </c:pt>
                <c:pt idx="22">
                  <c:v>1038.868380099</c:v>
                </c:pt>
                <c:pt idx="23">
                  <c:v>1119.5349566909999</c:v>
                </c:pt>
                <c:pt idx="24">
                  <c:v>1138.056190713</c:v>
                </c:pt>
                <c:pt idx="25">
                  <c:v>1135.2011596259999</c:v>
                </c:pt>
                <c:pt idx="26">
                  <c:v>1131.085986351</c:v>
                </c:pt>
                <c:pt idx="27">
                  <c:v>1135.72678707</c:v>
                </c:pt>
                <c:pt idx="28">
                  <c:v>1143.4304148210001</c:v>
                </c:pt>
                <c:pt idx="29">
                  <c:v>1137.7436140860002</c:v>
                </c:pt>
                <c:pt idx="30">
                  <c:v>1144.3351089630003</c:v>
                </c:pt>
                <c:pt idx="31">
                  <c:v>1174.8657807120001</c:v>
                </c:pt>
                <c:pt idx="32">
                  <c:v>1208.6780521349999</c:v>
                </c:pt>
                <c:pt idx="33">
                  <c:v>1207.5604537439999</c:v>
                </c:pt>
                <c:pt idx="34">
                  <c:v>1196.928626226</c:v>
                </c:pt>
                <c:pt idx="35">
                  <c:v>1183.8186583050001</c:v>
                </c:pt>
                <c:pt idx="36">
                  <c:v>1192.58620866</c:v>
                </c:pt>
                <c:pt idx="37">
                  <c:v>1213.2433641959999</c:v>
                </c:pt>
                <c:pt idx="38">
                  <c:v>1221.9270920699998</c:v>
                </c:pt>
                <c:pt idx="39">
                  <c:v>1256.6891498939999</c:v>
                </c:pt>
                <c:pt idx="40">
                  <c:v>1280.1498625049996</c:v>
                </c:pt>
                <c:pt idx="41">
                  <c:v>1283.8866401699997</c:v>
                </c:pt>
                <c:pt idx="42">
                  <c:v>1296.6015765479999</c:v>
                </c:pt>
                <c:pt idx="43">
                  <c:v>1286.7558430619999</c:v>
                </c:pt>
                <c:pt idx="44">
                  <c:v>1281.5951963369998</c:v>
                </c:pt>
                <c:pt idx="45">
                  <c:v>1248.0608315129998</c:v>
                </c:pt>
                <c:pt idx="46">
                  <c:v>1265.1530378580001</c:v>
                </c:pt>
                <c:pt idx="47">
                  <c:v>1266.7554952830001</c:v>
                </c:pt>
                <c:pt idx="48">
                  <c:v>1272.0335245620001</c:v>
                </c:pt>
                <c:pt idx="49">
                  <c:v>1273.541688729</c:v>
                </c:pt>
                <c:pt idx="50">
                  <c:v>1287.903096735</c:v>
                </c:pt>
                <c:pt idx="51">
                  <c:v>1299.5554802129998</c:v>
                </c:pt>
                <c:pt idx="52">
                  <c:v>1299.6131305409999</c:v>
                </c:pt>
                <c:pt idx="53">
                  <c:v>1296.2276316389998</c:v>
                </c:pt>
                <c:pt idx="54">
                  <c:v>1268.3085917489998</c:v>
                </c:pt>
                <c:pt idx="55">
                  <c:v>1260.8209989059999</c:v>
                </c:pt>
                <c:pt idx="56">
                  <c:v>1250.74096029</c:v>
                </c:pt>
                <c:pt idx="57">
                  <c:v>1220.9017872509999</c:v>
                </c:pt>
                <c:pt idx="58">
                  <c:v>1232.5765689419998</c:v>
                </c:pt>
                <c:pt idx="59">
                  <c:v>1225.536285918</c:v>
                </c:pt>
                <c:pt idx="60">
                  <c:v>1224.3197093009999</c:v>
                </c:pt>
                <c:pt idx="61">
                  <c:v>1204.504260123</c:v>
                </c:pt>
                <c:pt idx="62">
                  <c:v>1203.0757509210002</c:v>
                </c:pt>
                <c:pt idx="63">
                  <c:v>1200.7101540959998</c:v>
                </c:pt>
                <c:pt idx="64">
                  <c:v>1196.277235068</c:v>
                </c:pt>
                <c:pt idx="65">
                  <c:v>1184.444474184</c:v>
                </c:pt>
                <c:pt idx="66">
                  <c:v>1202.8134076859999</c:v>
                </c:pt>
                <c:pt idx="67">
                  <c:v>1223.6005935899998</c:v>
                </c:pt>
                <c:pt idx="68">
                  <c:v>1244.9391662639998</c:v>
                </c:pt>
                <c:pt idx="69">
                  <c:v>1245.2048626139999</c:v>
                </c:pt>
                <c:pt idx="70">
                  <c:v>1246.7506112429999</c:v>
                </c:pt>
                <c:pt idx="71">
                  <c:v>1238.6096743349997</c:v>
                </c:pt>
                <c:pt idx="72">
                  <c:v>1222.3852006769998</c:v>
                </c:pt>
                <c:pt idx="73">
                  <c:v>1227.568071426</c:v>
                </c:pt>
                <c:pt idx="74">
                  <c:v>1229.5415886209998</c:v>
                </c:pt>
                <c:pt idx="75">
                  <c:v>1196.4630388380001</c:v>
                </c:pt>
                <c:pt idx="76">
                  <c:v>1175.8772457360001</c:v>
                </c:pt>
                <c:pt idx="77">
                  <c:v>1149.305533581</c:v>
                </c:pt>
                <c:pt idx="78">
                  <c:v>1156.301404176</c:v>
                </c:pt>
                <c:pt idx="79">
                  <c:v>1160.9015478060003</c:v>
                </c:pt>
                <c:pt idx="80">
                  <c:v>1190.874039042</c:v>
                </c:pt>
                <c:pt idx="81">
                  <c:v>1218.261802017</c:v>
                </c:pt>
                <c:pt idx="82">
                  <c:v>1196.5489377299998</c:v>
                </c:pt>
                <c:pt idx="83">
                  <c:v>1196.5482948209999</c:v>
                </c:pt>
                <c:pt idx="84">
                  <c:v>1199.892564498</c:v>
                </c:pt>
                <c:pt idx="85">
                  <c:v>1211.583098436</c:v>
                </c:pt>
                <c:pt idx="86">
                  <c:v>1211.6778685980003</c:v>
                </c:pt>
                <c:pt idx="87">
                  <c:v>1243.2310995270002</c:v>
                </c:pt>
                <c:pt idx="88">
                  <c:v>1254.8826178259999</c:v>
                </c:pt>
                <c:pt idx="89">
                  <c:v>1271.4919672409999</c:v>
                </c:pt>
                <c:pt idx="90">
                  <c:v>1291.3335145439999</c:v>
                </c:pt>
                <c:pt idx="91">
                  <c:v>1290.7909680749999</c:v>
                </c:pt>
                <c:pt idx="92">
                  <c:v>1301.4253725299998</c:v>
                </c:pt>
                <c:pt idx="93">
                  <c:v>1312.3521610799999</c:v>
                </c:pt>
                <c:pt idx="94">
                  <c:v>1325.6365024199999</c:v>
                </c:pt>
                <c:pt idx="95">
                  <c:v>1333.17775059</c:v>
                </c:pt>
                <c:pt idx="96">
                  <c:v>1328.371525842</c:v>
                </c:pt>
                <c:pt idx="97">
                  <c:v>1327.2353881800002</c:v>
                </c:pt>
                <c:pt idx="98">
                  <c:v>1325.2094458620002</c:v>
                </c:pt>
                <c:pt idx="99">
                  <c:v>1330.2976565609999</c:v>
                </c:pt>
                <c:pt idx="100">
                  <c:v>1315.2580858589999</c:v>
                </c:pt>
                <c:pt idx="101">
                  <c:v>1305.7131860760001</c:v>
                </c:pt>
                <c:pt idx="102">
                  <c:v>1302.073111578</c:v>
                </c:pt>
                <c:pt idx="103">
                  <c:v>1292.5505335620001</c:v>
                </c:pt>
                <c:pt idx="104">
                  <c:v>1287.3943153110001</c:v>
                </c:pt>
                <c:pt idx="105">
                  <c:v>1257.099448596</c:v>
                </c:pt>
                <c:pt idx="106">
                  <c:v>1226.872668948</c:v>
                </c:pt>
                <c:pt idx="107">
                  <c:v>1177.947932586</c:v>
                </c:pt>
                <c:pt idx="108">
                  <c:v>1121.312422725</c:v>
                </c:pt>
                <c:pt idx="109">
                  <c:v>1079.1556975650001</c:v>
                </c:pt>
                <c:pt idx="110">
                  <c:v>1035.578950476</c:v>
                </c:pt>
                <c:pt idx="111">
                  <c:v>992.27396175600006</c:v>
                </c:pt>
                <c:pt idx="112">
                  <c:v>932.89790157599998</c:v>
                </c:pt>
                <c:pt idx="113">
                  <c:v>891.95504487299991</c:v>
                </c:pt>
                <c:pt idx="114">
                  <c:v>871.85106803100007</c:v>
                </c:pt>
                <c:pt idx="115">
                  <c:v>865.71325691399989</c:v>
                </c:pt>
                <c:pt idx="116">
                  <c:v>888.83597804399994</c:v>
                </c:pt>
                <c:pt idx="117">
                  <c:v>900.68382064499997</c:v>
                </c:pt>
                <c:pt idx="118">
                  <c:v>898.69928787899994</c:v>
                </c:pt>
                <c:pt idx="119">
                  <c:v>904.99103352600002</c:v>
                </c:pt>
                <c:pt idx="120">
                  <c:v>893.24664366000002</c:v>
                </c:pt>
                <c:pt idx="121">
                  <c:v>892.37770215899991</c:v>
                </c:pt>
                <c:pt idx="122">
                  <c:v>890.79365417699978</c:v>
                </c:pt>
                <c:pt idx="123">
                  <c:v>888.57442670399996</c:v>
                </c:pt>
                <c:pt idx="124">
                  <c:v>891.50657692499988</c:v>
                </c:pt>
                <c:pt idx="125">
                  <c:v>890.12945031599997</c:v>
                </c:pt>
                <c:pt idx="126">
                  <c:v>877.91792293799983</c:v>
                </c:pt>
                <c:pt idx="127">
                  <c:v>876.34482877499988</c:v>
                </c:pt>
                <c:pt idx="128">
                  <c:v>872.738199216</c:v>
                </c:pt>
                <c:pt idx="129">
                  <c:v>882.38433731099997</c:v>
                </c:pt>
                <c:pt idx="130">
                  <c:v>888.60252358499986</c:v>
                </c:pt>
                <c:pt idx="131">
                  <c:v>869.80192500299995</c:v>
                </c:pt>
                <c:pt idx="132">
                  <c:v>857.07387636899989</c:v>
                </c:pt>
                <c:pt idx="133">
                  <c:v>837.08032856400007</c:v>
                </c:pt>
                <c:pt idx="134">
                  <c:v>817.61851839600001</c:v>
                </c:pt>
                <c:pt idx="135">
                  <c:v>783.09959196000023</c:v>
                </c:pt>
                <c:pt idx="136">
                  <c:v>768.17870041800006</c:v>
                </c:pt>
                <c:pt idx="137">
                  <c:v>770.80733156100007</c:v>
                </c:pt>
                <c:pt idx="138">
                  <c:v>727.96976939700005</c:v>
                </c:pt>
                <c:pt idx="139">
                  <c:v>700.07594124899992</c:v>
                </c:pt>
                <c:pt idx="140">
                  <c:v>667.65823774800003</c:v>
                </c:pt>
                <c:pt idx="141">
                  <c:v>654.48884031600005</c:v>
                </c:pt>
                <c:pt idx="142">
                  <c:v>649.50515027100005</c:v>
                </c:pt>
                <c:pt idx="143">
                  <c:v>667.97498914499988</c:v>
                </c:pt>
                <c:pt idx="144">
                  <c:v>709.40470726500007</c:v>
                </c:pt>
                <c:pt idx="145">
                  <c:v>717.63074382299999</c:v>
                </c:pt>
                <c:pt idx="146">
                  <c:v>700.87450072199999</c:v>
                </c:pt>
                <c:pt idx="147">
                  <c:v>689.33818059300006</c:v>
                </c:pt>
                <c:pt idx="148">
                  <c:v>676.48360471499996</c:v>
                </c:pt>
                <c:pt idx="149">
                  <c:v>665.7581279640001</c:v>
                </c:pt>
                <c:pt idx="150">
                  <c:v>667.75347783899997</c:v>
                </c:pt>
                <c:pt idx="151">
                  <c:v>668.08447144199999</c:v>
                </c:pt>
                <c:pt idx="152">
                  <c:v>642.50433216900012</c:v>
                </c:pt>
                <c:pt idx="153">
                  <c:v>640.25293153200005</c:v>
                </c:pt>
                <c:pt idx="154">
                  <c:v>631.45079168699999</c:v>
                </c:pt>
                <c:pt idx="155">
                  <c:v>618.07010727599993</c:v>
                </c:pt>
                <c:pt idx="156">
                  <c:v>597.13550158500004</c:v>
                </c:pt>
                <c:pt idx="157">
                  <c:v>581.45838891300002</c:v>
                </c:pt>
                <c:pt idx="158">
                  <c:v>579.19925002499997</c:v>
                </c:pt>
                <c:pt idx="159">
                  <c:v>559.72226885999999</c:v>
                </c:pt>
                <c:pt idx="160">
                  <c:v>546.53094360900002</c:v>
                </c:pt>
                <c:pt idx="161">
                  <c:v>538.55438289900007</c:v>
                </c:pt>
                <c:pt idx="162">
                  <c:v>528.20380858499993</c:v>
                </c:pt>
                <c:pt idx="163">
                  <c:v>531.33294703499996</c:v>
                </c:pt>
                <c:pt idx="164">
                  <c:v>541.42641671099989</c:v>
                </c:pt>
                <c:pt idx="165">
                  <c:v>554.30571701099996</c:v>
                </c:pt>
                <c:pt idx="166">
                  <c:v>564.18578116799995</c:v>
                </c:pt>
                <c:pt idx="167">
                  <c:v>552.93333284400001</c:v>
                </c:pt>
                <c:pt idx="168">
                  <c:v>537.98373164399993</c:v>
                </c:pt>
                <c:pt idx="169">
                  <c:v>535.22691227700011</c:v>
                </c:pt>
                <c:pt idx="170">
                  <c:v>524.66981481599998</c:v>
                </c:pt>
                <c:pt idx="171">
                  <c:v>523.55974589100003</c:v>
                </c:pt>
                <c:pt idx="172">
                  <c:v>530.80903339500003</c:v>
                </c:pt>
                <c:pt idx="173">
                  <c:v>533.45962369800009</c:v>
                </c:pt>
                <c:pt idx="174">
                  <c:v>535.51818883500005</c:v>
                </c:pt>
                <c:pt idx="175">
                  <c:v>527.56645726500005</c:v>
                </c:pt>
                <c:pt idx="176">
                  <c:v>522.28491128400003</c:v>
                </c:pt>
                <c:pt idx="177">
                  <c:v>560.40150245099994</c:v>
                </c:pt>
                <c:pt idx="178">
                  <c:v>596.05249314899993</c:v>
                </c:pt>
                <c:pt idx="179">
                  <c:v>636.65833477800004</c:v>
                </c:pt>
                <c:pt idx="180">
                  <c:v>647.27970277200006</c:v>
                </c:pt>
                <c:pt idx="181">
                  <c:v>644.97884426999997</c:v>
                </c:pt>
                <c:pt idx="182">
                  <c:v>649.02179867399991</c:v>
                </c:pt>
                <c:pt idx="183">
                  <c:v>653.62748156999987</c:v>
                </c:pt>
                <c:pt idx="184">
                  <c:v>628.03862568599993</c:v>
                </c:pt>
                <c:pt idx="185">
                  <c:v>629.40529323599992</c:v>
                </c:pt>
                <c:pt idx="186">
                  <c:v>655.84561843199992</c:v>
                </c:pt>
                <c:pt idx="187">
                  <c:v>661.22490304199994</c:v>
                </c:pt>
                <c:pt idx="188">
                  <c:v>658.88369407200003</c:v>
                </c:pt>
                <c:pt idx="189">
                  <c:v>667.74286002899998</c:v>
                </c:pt>
                <c:pt idx="190">
                  <c:v>635.48853902099995</c:v>
                </c:pt>
                <c:pt idx="191">
                  <c:v>610.75752945900001</c:v>
                </c:pt>
                <c:pt idx="192">
                  <c:v>615.86906967300001</c:v>
                </c:pt>
                <c:pt idx="193">
                  <c:v>634.75698474599994</c:v>
                </c:pt>
                <c:pt idx="194">
                  <c:v>623.50886334000006</c:v>
                </c:pt>
                <c:pt idx="195">
                  <c:v>602.85779818799995</c:v>
                </c:pt>
                <c:pt idx="196">
                  <c:v>584.25853856100002</c:v>
                </c:pt>
                <c:pt idx="197">
                  <c:v>559.13104916700001</c:v>
                </c:pt>
                <c:pt idx="198">
                  <c:v>543.71936119199995</c:v>
                </c:pt>
                <c:pt idx="199">
                  <c:v>525.63338018999991</c:v>
                </c:pt>
                <c:pt idx="200">
                  <c:v>535.81659030899993</c:v>
                </c:pt>
                <c:pt idx="201">
                  <c:v>526.969870356</c:v>
                </c:pt>
                <c:pt idx="202">
                  <c:v>530.35887870600004</c:v>
                </c:pt>
                <c:pt idx="203">
                  <c:v>540.13427396700001</c:v>
                </c:pt>
                <c:pt idx="204">
                  <c:v>535.95124268400002</c:v>
                </c:pt>
                <c:pt idx="205">
                  <c:v>514.94510994899997</c:v>
                </c:pt>
                <c:pt idx="206">
                  <c:v>521.57842832100005</c:v>
                </c:pt>
                <c:pt idx="207">
                  <c:v>527.44584723899993</c:v>
                </c:pt>
                <c:pt idx="208">
                  <c:v>513.02344946099993</c:v>
                </c:pt>
                <c:pt idx="209">
                  <c:v>488.52683830800004</c:v>
                </c:pt>
                <c:pt idx="210">
                  <c:v>481.47657563999991</c:v>
                </c:pt>
                <c:pt idx="211">
                  <c:v>468.00077110799998</c:v>
                </c:pt>
                <c:pt idx="212">
                  <c:v>457.54567055999996</c:v>
                </c:pt>
                <c:pt idx="213">
                  <c:v>453.44564782199996</c:v>
                </c:pt>
                <c:pt idx="214">
                  <c:v>457.63574961599994</c:v>
                </c:pt>
                <c:pt idx="215">
                  <c:v>469.82577288299996</c:v>
                </c:pt>
                <c:pt idx="216">
                  <c:v>468.82600651499996</c:v>
                </c:pt>
                <c:pt idx="217">
                  <c:v>467.67234662999988</c:v>
                </c:pt>
                <c:pt idx="218">
                  <c:v>460.71358173299996</c:v>
                </c:pt>
                <c:pt idx="219">
                  <c:v>455.31681600600001</c:v>
                </c:pt>
                <c:pt idx="220">
                  <c:v>458.772349674</c:v>
                </c:pt>
                <c:pt idx="221">
                  <c:v>465.66968760600002</c:v>
                </c:pt>
                <c:pt idx="222">
                  <c:v>466.66277276100004</c:v>
                </c:pt>
                <c:pt idx="223">
                  <c:v>468.80097891299999</c:v>
                </c:pt>
                <c:pt idx="224">
                  <c:v>464.30214836699997</c:v>
                </c:pt>
                <c:pt idx="225">
                  <c:v>465.07110798600002</c:v>
                </c:pt>
                <c:pt idx="226">
                  <c:v>468.50086530900001</c:v>
                </c:pt>
                <c:pt idx="227">
                  <c:v>465.878143572</c:v>
                </c:pt>
                <c:pt idx="228">
                  <c:v>467.95651854599998</c:v>
                </c:pt>
                <c:pt idx="229">
                  <c:v>464.11600179900006</c:v>
                </c:pt>
                <c:pt idx="230">
                  <c:v>452.49736058100007</c:v>
                </c:pt>
                <c:pt idx="231">
                  <c:v>435.955457835</c:v>
                </c:pt>
                <c:pt idx="232">
                  <c:v>431.534290752</c:v>
                </c:pt>
                <c:pt idx="233">
                  <c:v>431.09620551000006</c:v>
                </c:pt>
                <c:pt idx="234">
                  <c:v>442.30396417200006</c:v>
                </c:pt>
                <c:pt idx="235">
                  <c:v>444.35799444300005</c:v>
                </c:pt>
                <c:pt idx="236">
                  <c:v>443.88279318000008</c:v>
                </c:pt>
                <c:pt idx="237">
                  <c:v>444.24489825899997</c:v>
                </c:pt>
                <c:pt idx="238">
                  <c:v>439.24480412999998</c:v>
                </c:pt>
                <c:pt idx="239">
                  <c:v>434.88268814100002</c:v>
                </c:pt>
                <c:pt idx="240">
                  <c:v>439.100470734</c:v>
                </c:pt>
                <c:pt idx="241">
                  <c:v>442.07703189599999</c:v>
                </c:pt>
                <c:pt idx="242">
                  <c:v>462.15119405399997</c:v>
                </c:pt>
                <c:pt idx="243">
                  <c:v>489.89000096699999</c:v>
                </c:pt>
                <c:pt idx="244">
                  <c:v>488.25983214600001</c:v>
                </c:pt>
                <c:pt idx="245">
                  <c:v>462.05548031400002</c:v>
                </c:pt>
                <c:pt idx="246">
                  <c:v>443.51934127500004</c:v>
                </c:pt>
                <c:pt idx="247">
                  <c:v>430.05323766600003</c:v>
                </c:pt>
                <c:pt idx="248">
                  <c:v>435.24876450600004</c:v>
                </c:pt>
                <c:pt idx="249">
                  <c:v>441.48484258500002</c:v>
                </c:pt>
                <c:pt idx="250">
                  <c:v>424.24688459399999</c:v>
                </c:pt>
                <c:pt idx="251">
                  <c:v>426.58796410799994</c:v>
                </c:pt>
                <c:pt idx="252">
                  <c:v>421.86006042599996</c:v>
                </c:pt>
                <c:pt idx="253">
                  <c:v>406.854932088</c:v>
                </c:pt>
                <c:pt idx="254">
                  <c:v>399.73231160700004</c:v>
                </c:pt>
                <c:pt idx="255">
                  <c:v>415.02516250799994</c:v>
                </c:pt>
                <c:pt idx="256">
                  <c:v>444.16501191000003</c:v>
                </c:pt>
                <c:pt idx="257">
                  <c:v>458.26234539300003</c:v>
                </c:pt>
                <c:pt idx="258">
                  <c:v>474.28630323900001</c:v>
                </c:pt>
                <c:pt idx="259">
                  <c:v>486.66199607699997</c:v>
                </c:pt>
                <c:pt idx="260">
                  <c:v>490.73164492199993</c:v>
                </c:pt>
                <c:pt idx="261">
                  <c:v>527.16001917899996</c:v>
                </c:pt>
                <c:pt idx="262">
                  <c:v>587.95707564899999</c:v>
                </c:pt>
                <c:pt idx="263">
                  <c:v>654.76801069199996</c:v>
                </c:pt>
                <c:pt idx="264">
                  <c:v>685.01306279400001</c:v>
                </c:pt>
                <c:pt idx="265">
                  <c:v>698.73700453200013</c:v>
                </c:pt>
                <c:pt idx="266">
                  <c:v>707.65049262600007</c:v>
                </c:pt>
                <c:pt idx="267">
                  <c:v>711.75304580099998</c:v>
                </c:pt>
                <c:pt idx="268">
                  <c:v>728.73179484299999</c:v>
                </c:pt>
                <c:pt idx="269">
                  <c:v>755.0682568950001</c:v>
                </c:pt>
                <c:pt idx="270">
                  <c:v>786.55043535899995</c:v>
                </c:pt>
                <c:pt idx="271">
                  <c:v>801.44135681399996</c:v>
                </c:pt>
                <c:pt idx="272">
                  <c:v>807.58826909699997</c:v>
                </c:pt>
                <c:pt idx="273">
                  <c:v>799.54283556300004</c:v>
                </c:pt>
                <c:pt idx="274">
                  <c:v>782.83741193999992</c:v>
                </c:pt>
                <c:pt idx="275">
                  <c:v>796.35137148900003</c:v>
                </c:pt>
                <c:pt idx="276">
                  <c:v>836.97348179400001</c:v>
                </c:pt>
                <c:pt idx="277">
                  <c:v>872.87988601800009</c:v>
                </c:pt>
                <c:pt idx="278">
                  <c:v>883.55582622600002</c:v>
                </c:pt>
                <c:pt idx="279">
                  <c:v>888.74083262699992</c:v>
                </c:pt>
                <c:pt idx="280">
                  <c:v>888.11170892399991</c:v>
                </c:pt>
                <c:pt idx="281">
                  <c:v>887.08277617500016</c:v>
                </c:pt>
                <c:pt idx="282">
                  <c:v>903.35809014300003</c:v>
                </c:pt>
                <c:pt idx="283">
                  <c:v>941.26720909799997</c:v>
                </c:pt>
                <c:pt idx="284">
                  <c:v>981.15670967100004</c:v>
                </c:pt>
                <c:pt idx="285">
                  <c:v>1003.4641588559999</c:v>
                </c:pt>
                <c:pt idx="286">
                  <c:v>987.53896673100007</c:v>
                </c:pt>
                <c:pt idx="287">
                  <c:v>986.12521476899997</c:v>
                </c:pt>
                <c:pt idx="288">
                  <c:v>990.20547742500003</c:v>
                </c:pt>
                <c:pt idx="289">
                  <c:v>1004.9826739230002</c:v>
                </c:pt>
                <c:pt idx="290">
                  <c:v>1031.648645019</c:v>
                </c:pt>
                <c:pt idx="291">
                  <c:v>1056.771447864</c:v>
                </c:pt>
                <c:pt idx="292">
                  <c:v>1053.2132129010001</c:v>
                </c:pt>
                <c:pt idx="293">
                  <c:v>1054.081381107</c:v>
                </c:pt>
                <c:pt idx="294">
                  <c:v>1051.6978796430001</c:v>
                </c:pt>
                <c:pt idx="295">
                  <c:v>1047.8025751079999</c:v>
                </c:pt>
                <c:pt idx="296">
                  <c:v>1050.0216057</c:v>
                </c:pt>
                <c:pt idx="297">
                  <c:v>1075.0872861779999</c:v>
                </c:pt>
                <c:pt idx="298">
                  <c:v>1108.219373271</c:v>
                </c:pt>
                <c:pt idx="299">
                  <c:v>1113.0423720570002</c:v>
                </c:pt>
                <c:pt idx="300">
                  <c:v>1119.8616846630002</c:v>
                </c:pt>
                <c:pt idx="301">
                  <c:v>1139.4681222929999</c:v>
                </c:pt>
                <c:pt idx="302">
                  <c:v>1167.1864143359999</c:v>
                </c:pt>
                <c:pt idx="303">
                  <c:v>1177.3916294640001</c:v>
                </c:pt>
                <c:pt idx="304">
                  <c:v>1219.831015941</c:v>
                </c:pt>
                <c:pt idx="305">
                  <c:v>1245.61467567</c:v>
                </c:pt>
                <c:pt idx="306">
                  <c:v>1254.1537141440001</c:v>
                </c:pt>
                <c:pt idx="307">
                  <c:v>1254.0854475870001</c:v>
                </c:pt>
                <c:pt idx="308">
                  <c:v>1258.2619060020002</c:v>
                </c:pt>
                <c:pt idx="309">
                  <c:v>1245.863519304</c:v>
                </c:pt>
                <c:pt idx="310">
                  <c:v>1230.69135162</c:v>
                </c:pt>
                <c:pt idx="311">
                  <c:v>1242.0745335779998</c:v>
                </c:pt>
                <c:pt idx="312">
                  <c:v>1265.2800064799999</c:v>
                </c:pt>
                <c:pt idx="313">
                  <c:v>1260.56373375</c:v>
                </c:pt>
                <c:pt idx="314">
                  <c:v>1243.8814021200001</c:v>
                </c:pt>
                <c:pt idx="315">
                  <c:v>1231.0085589959999</c:v>
                </c:pt>
                <c:pt idx="316">
                  <c:v>1229.8676547119999</c:v>
                </c:pt>
                <c:pt idx="317">
                  <c:v>1238.5108628579999</c:v>
                </c:pt>
                <c:pt idx="318">
                  <c:v>1275.3823288259998</c:v>
                </c:pt>
                <c:pt idx="319">
                  <c:v>1259.2702345079999</c:v>
                </c:pt>
                <c:pt idx="320">
                  <c:v>1267.163523297</c:v>
                </c:pt>
                <c:pt idx="321">
                  <c:v>1302.4981306919999</c:v>
                </c:pt>
                <c:pt idx="322">
                  <c:v>1273.5662557949997</c:v>
                </c:pt>
                <c:pt idx="323">
                  <c:v>1216.754345115</c:v>
                </c:pt>
                <c:pt idx="324">
                  <c:v>1209.997744083</c:v>
                </c:pt>
                <c:pt idx="325">
                  <c:v>1224.9731459939999</c:v>
                </c:pt>
                <c:pt idx="326">
                  <c:v>1243.1066552969999</c:v>
                </c:pt>
                <c:pt idx="327">
                  <c:v>1244.4826325189999</c:v>
                </c:pt>
                <c:pt idx="328">
                  <c:v>1217.6140520879997</c:v>
                </c:pt>
                <c:pt idx="329">
                  <c:v>1216.7466268589999</c:v>
                </c:pt>
                <c:pt idx="330">
                  <c:v>1202.9503964999999</c:v>
                </c:pt>
                <c:pt idx="331">
                  <c:v>1207.7484498029999</c:v>
                </c:pt>
                <c:pt idx="332">
                  <c:v>1216.4857189859999</c:v>
                </c:pt>
                <c:pt idx="333">
                  <c:v>1227.0937550579999</c:v>
                </c:pt>
                <c:pt idx="334">
                  <c:v>1241.9307867329999</c:v>
                </c:pt>
                <c:pt idx="335">
                  <c:v>1243.308052284</c:v>
                </c:pt>
                <c:pt idx="336">
                  <c:v>1227.193421298</c:v>
                </c:pt>
                <c:pt idx="337">
                  <c:v>1215.603964224</c:v>
                </c:pt>
                <c:pt idx="338">
                  <c:v>1213.828373628</c:v>
                </c:pt>
                <c:pt idx="339">
                  <c:v>1215.1982305200002</c:v>
                </c:pt>
                <c:pt idx="340">
                  <c:v>1211.7235761449999</c:v>
                </c:pt>
                <c:pt idx="341">
                  <c:v>1198.4580685139999</c:v>
                </c:pt>
                <c:pt idx="342">
                  <c:v>1192.1461289399999</c:v>
                </c:pt>
                <c:pt idx="343">
                  <c:v>1200.705566499</c:v>
                </c:pt>
                <c:pt idx="344">
                  <c:v>1221.4005572249998</c:v>
                </c:pt>
                <c:pt idx="345">
                  <c:v>1236.8387946539997</c:v>
                </c:pt>
                <c:pt idx="346">
                  <c:v>1256.052889929</c:v>
                </c:pt>
                <c:pt idx="347">
                  <c:v>1278.6008045640001</c:v>
                </c:pt>
                <c:pt idx="348">
                  <c:v>1296.4194968700001</c:v>
                </c:pt>
                <c:pt idx="349">
                  <c:v>1302.1571323350001</c:v>
                </c:pt>
                <c:pt idx="350">
                  <c:v>1305.934808703</c:v>
                </c:pt>
                <c:pt idx="351">
                  <c:v>1303.527272691</c:v>
                </c:pt>
                <c:pt idx="352">
                  <c:v>1290.0994489049999</c:v>
                </c:pt>
                <c:pt idx="353">
                  <c:v>1290.505664256</c:v>
                </c:pt>
                <c:pt idx="354">
                  <c:v>1289.4164823870001</c:v>
                </c:pt>
                <c:pt idx="355">
                  <c:v>1283.2065477240001</c:v>
                </c:pt>
                <c:pt idx="356">
                  <c:v>1282.75232289</c:v>
                </c:pt>
                <c:pt idx="357">
                  <c:v>1271.799698754</c:v>
                </c:pt>
                <c:pt idx="358">
                  <c:v>1259.2873346969998</c:v>
                </c:pt>
                <c:pt idx="359">
                  <c:v>1279.9880780309998</c:v>
                </c:pt>
                <c:pt idx="360">
                  <c:v>1316.1504412260001</c:v>
                </c:pt>
                <c:pt idx="361">
                  <c:v>1330.3529545470001</c:v>
                </c:pt>
                <c:pt idx="362">
                  <c:v>1310.5402934159999</c:v>
                </c:pt>
                <c:pt idx="363">
                  <c:v>1296.7491776850002</c:v>
                </c:pt>
                <c:pt idx="364">
                  <c:v>1301.4588031470003</c:v>
                </c:pt>
                <c:pt idx="365" formatCode="General">
                  <c:v>1297.551640461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01-482A-9FA9-E1D96098B702}"/>
            </c:ext>
          </c:extLst>
        </c:ser>
        <c:ser>
          <c:idx val="2"/>
          <c:order val="1"/>
          <c:tx>
            <c:strRef>
              <c:f>'Figure 5 - data'!$D$3</c:f>
              <c:strCache>
                <c:ptCount val="1"/>
                <c:pt idx="0">
                  <c:v>2016/17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5 - data'!$B$4:$B$369</c:f>
              <c:numCache>
                <c:formatCode>d\-mmm</c:formatCode>
                <c:ptCount val="366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41916</c:v>
                </c:pt>
                <c:pt idx="4">
                  <c:v>41917</c:v>
                </c:pt>
                <c:pt idx="5">
                  <c:v>41918</c:v>
                </c:pt>
                <c:pt idx="6">
                  <c:v>41919</c:v>
                </c:pt>
                <c:pt idx="7">
                  <c:v>41920</c:v>
                </c:pt>
                <c:pt idx="8">
                  <c:v>41921</c:v>
                </c:pt>
                <c:pt idx="9">
                  <c:v>41922</c:v>
                </c:pt>
                <c:pt idx="10">
                  <c:v>41923</c:v>
                </c:pt>
                <c:pt idx="11">
                  <c:v>41924</c:v>
                </c:pt>
                <c:pt idx="12">
                  <c:v>41925</c:v>
                </c:pt>
                <c:pt idx="13">
                  <c:v>41926</c:v>
                </c:pt>
                <c:pt idx="14">
                  <c:v>41927</c:v>
                </c:pt>
                <c:pt idx="15">
                  <c:v>41928</c:v>
                </c:pt>
                <c:pt idx="16">
                  <c:v>41929</c:v>
                </c:pt>
                <c:pt idx="17">
                  <c:v>41930</c:v>
                </c:pt>
                <c:pt idx="18">
                  <c:v>41931</c:v>
                </c:pt>
                <c:pt idx="19">
                  <c:v>41932</c:v>
                </c:pt>
                <c:pt idx="20">
                  <c:v>41933</c:v>
                </c:pt>
                <c:pt idx="21">
                  <c:v>41934</c:v>
                </c:pt>
                <c:pt idx="22">
                  <c:v>41935</c:v>
                </c:pt>
                <c:pt idx="23">
                  <c:v>41936</c:v>
                </c:pt>
                <c:pt idx="24">
                  <c:v>41937</c:v>
                </c:pt>
                <c:pt idx="25">
                  <c:v>41938</c:v>
                </c:pt>
                <c:pt idx="26">
                  <c:v>41939</c:v>
                </c:pt>
                <c:pt idx="27">
                  <c:v>41940</c:v>
                </c:pt>
                <c:pt idx="28">
                  <c:v>41941</c:v>
                </c:pt>
                <c:pt idx="29">
                  <c:v>41942</c:v>
                </c:pt>
                <c:pt idx="30">
                  <c:v>41943</c:v>
                </c:pt>
                <c:pt idx="31">
                  <c:v>41944</c:v>
                </c:pt>
                <c:pt idx="32">
                  <c:v>41945</c:v>
                </c:pt>
                <c:pt idx="33">
                  <c:v>41946</c:v>
                </c:pt>
                <c:pt idx="34">
                  <c:v>41947</c:v>
                </c:pt>
                <c:pt idx="35">
                  <c:v>41948</c:v>
                </c:pt>
                <c:pt idx="36">
                  <c:v>41949</c:v>
                </c:pt>
                <c:pt idx="37">
                  <c:v>41950</c:v>
                </c:pt>
                <c:pt idx="38">
                  <c:v>41951</c:v>
                </c:pt>
                <c:pt idx="39">
                  <c:v>41952</c:v>
                </c:pt>
                <c:pt idx="40">
                  <c:v>41953</c:v>
                </c:pt>
                <c:pt idx="41">
                  <c:v>41954</c:v>
                </c:pt>
                <c:pt idx="42">
                  <c:v>41955</c:v>
                </c:pt>
                <c:pt idx="43">
                  <c:v>41956</c:v>
                </c:pt>
                <c:pt idx="44">
                  <c:v>41957</c:v>
                </c:pt>
                <c:pt idx="45">
                  <c:v>41958</c:v>
                </c:pt>
                <c:pt idx="46">
                  <c:v>41959</c:v>
                </c:pt>
                <c:pt idx="47">
                  <c:v>41960</c:v>
                </c:pt>
                <c:pt idx="48">
                  <c:v>41961</c:v>
                </c:pt>
                <c:pt idx="49">
                  <c:v>41962</c:v>
                </c:pt>
                <c:pt idx="50">
                  <c:v>41963</c:v>
                </c:pt>
                <c:pt idx="51">
                  <c:v>41964</c:v>
                </c:pt>
                <c:pt idx="52">
                  <c:v>41965</c:v>
                </c:pt>
                <c:pt idx="53">
                  <c:v>41966</c:v>
                </c:pt>
                <c:pt idx="54">
                  <c:v>41967</c:v>
                </c:pt>
                <c:pt idx="55">
                  <c:v>41968</c:v>
                </c:pt>
                <c:pt idx="56">
                  <c:v>41969</c:v>
                </c:pt>
                <c:pt idx="57">
                  <c:v>41970</c:v>
                </c:pt>
                <c:pt idx="58">
                  <c:v>41971</c:v>
                </c:pt>
                <c:pt idx="59">
                  <c:v>41972</c:v>
                </c:pt>
                <c:pt idx="60">
                  <c:v>41973</c:v>
                </c:pt>
                <c:pt idx="61">
                  <c:v>41974</c:v>
                </c:pt>
                <c:pt idx="62">
                  <c:v>41975</c:v>
                </c:pt>
                <c:pt idx="63">
                  <c:v>41976</c:v>
                </c:pt>
                <c:pt idx="64">
                  <c:v>41977</c:v>
                </c:pt>
                <c:pt idx="65">
                  <c:v>41978</c:v>
                </c:pt>
                <c:pt idx="66">
                  <c:v>41979</c:v>
                </c:pt>
                <c:pt idx="67">
                  <c:v>41980</c:v>
                </c:pt>
                <c:pt idx="68">
                  <c:v>41981</c:v>
                </c:pt>
                <c:pt idx="69">
                  <c:v>41982</c:v>
                </c:pt>
                <c:pt idx="70">
                  <c:v>41983</c:v>
                </c:pt>
                <c:pt idx="71">
                  <c:v>41984</c:v>
                </c:pt>
                <c:pt idx="72">
                  <c:v>41985</c:v>
                </c:pt>
                <c:pt idx="73">
                  <c:v>41986</c:v>
                </c:pt>
                <c:pt idx="74">
                  <c:v>41987</c:v>
                </c:pt>
                <c:pt idx="75">
                  <c:v>41988</c:v>
                </c:pt>
                <c:pt idx="76">
                  <c:v>41989</c:v>
                </c:pt>
                <c:pt idx="77">
                  <c:v>41990</c:v>
                </c:pt>
                <c:pt idx="78">
                  <c:v>41991</c:v>
                </c:pt>
                <c:pt idx="79">
                  <c:v>41992</c:v>
                </c:pt>
                <c:pt idx="80">
                  <c:v>41993</c:v>
                </c:pt>
                <c:pt idx="81">
                  <c:v>41994</c:v>
                </c:pt>
                <c:pt idx="82">
                  <c:v>41995</c:v>
                </c:pt>
                <c:pt idx="83">
                  <c:v>41996</c:v>
                </c:pt>
                <c:pt idx="84">
                  <c:v>41997</c:v>
                </c:pt>
                <c:pt idx="85">
                  <c:v>41998</c:v>
                </c:pt>
                <c:pt idx="86">
                  <c:v>41999</c:v>
                </c:pt>
                <c:pt idx="87">
                  <c:v>42000</c:v>
                </c:pt>
                <c:pt idx="88">
                  <c:v>42001</c:v>
                </c:pt>
                <c:pt idx="89">
                  <c:v>42002</c:v>
                </c:pt>
                <c:pt idx="90">
                  <c:v>42003</c:v>
                </c:pt>
                <c:pt idx="91">
                  <c:v>42004</c:v>
                </c:pt>
                <c:pt idx="92">
                  <c:v>42005</c:v>
                </c:pt>
                <c:pt idx="93">
                  <c:v>42006</c:v>
                </c:pt>
                <c:pt idx="94">
                  <c:v>42007</c:v>
                </c:pt>
                <c:pt idx="95">
                  <c:v>42008</c:v>
                </c:pt>
                <c:pt idx="96">
                  <c:v>42009</c:v>
                </c:pt>
                <c:pt idx="97">
                  <c:v>42010</c:v>
                </c:pt>
                <c:pt idx="98">
                  <c:v>42011</c:v>
                </c:pt>
                <c:pt idx="99">
                  <c:v>42012</c:v>
                </c:pt>
                <c:pt idx="100">
                  <c:v>42013</c:v>
                </c:pt>
                <c:pt idx="101">
                  <c:v>42014</c:v>
                </c:pt>
                <c:pt idx="102">
                  <c:v>42015</c:v>
                </c:pt>
                <c:pt idx="103">
                  <c:v>42016</c:v>
                </c:pt>
                <c:pt idx="104">
                  <c:v>42017</c:v>
                </c:pt>
                <c:pt idx="105">
                  <c:v>42018</c:v>
                </c:pt>
                <c:pt idx="106">
                  <c:v>42019</c:v>
                </c:pt>
                <c:pt idx="107">
                  <c:v>42020</c:v>
                </c:pt>
                <c:pt idx="108">
                  <c:v>42021</c:v>
                </c:pt>
                <c:pt idx="109">
                  <c:v>42022</c:v>
                </c:pt>
                <c:pt idx="110">
                  <c:v>42023</c:v>
                </c:pt>
                <c:pt idx="111">
                  <c:v>42024</c:v>
                </c:pt>
                <c:pt idx="112">
                  <c:v>42025</c:v>
                </c:pt>
                <c:pt idx="113">
                  <c:v>42026</c:v>
                </c:pt>
                <c:pt idx="114">
                  <c:v>42027</c:v>
                </c:pt>
                <c:pt idx="115">
                  <c:v>42028</c:v>
                </c:pt>
                <c:pt idx="116">
                  <c:v>42029</c:v>
                </c:pt>
                <c:pt idx="117">
                  <c:v>42030</c:v>
                </c:pt>
                <c:pt idx="118">
                  <c:v>42031</c:v>
                </c:pt>
                <c:pt idx="119">
                  <c:v>42032</c:v>
                </c:pt>
                <c:pt idx="120">
                  <c:v>42033</c:v>
                </c:pt>
                <c:pt idx="121">
                  <c:v>42034</c:v>
                </c:pt>
                <c:pt idx="122">
                  <c:v>42035</c:v>
                </c:pt>
                <c:pt idx="123">
                  <c:v>42036</c:v>
                </c:pt>
                <c:pt idx="124">
                  <c:v>42037</c:v>
                </c:pt>
                <c:pt idx="125">
                  <c:v>42038</c:v>
                </c:pt>
                <c:pt idx="126">
                  <c:v>42039</c:v>
                </c:pt>
                <c:pt idx="127">
                  <c:v>42040</c:v>
                </c:pt>
                <c:pt idx="128">
                  <c:v>42041</c:v>
                </c:pt>
                <c:pt idx="129">
                  <c:v>42042</c:v>
                </c:pt>
                <c:pt idx="130">
                  <c:v>42043</c:v>
                </c:pt>
                <c:pt idx="131">
                  <c:v>42044</c:v>
                </c:pt>
                <c:pt idx="132">
                  <c:v>42045</c:v>
                </c:pt>
                <c:pt idx="133">
                  <c:v>42046</c:v>
                </c:pt>
                <c:pt idx="134">
                  <c:v>42047</c:v>
                </c:pt>
                <c:pt idx="135">
                  <c:v>42048</c:v>
                </c:pt>
                <c:pt idx="136">
                  <c:v>42049</c:v>
                </c:pt>
                <c:pt idx="137">
                  <c:v>42050</c:v>
                </c:pt>
                <c:pt idx="138">
                  <c:v>42051</c:v>
                </c:pt>
                <c:pt idx="139">
                  <c:v>42052</c:v>
                </c:pt>
                <c:pt idx="140">
                  <c:v>42053</c:v>
                </c:pt>
                <c:pt idx="141">
                  <c:v>42054</c:v>
                </c:pt>
                <c:pt idx="142">
                  <c:v>42055</c:v>
                </c:pt>
                <c:pt idx="143">
                  <c:v>42056</c:v>
                </c:pt>
                <c:pt idx="144">
                  <c:v>42057</c:v>
                </c:pt>
                <c:pt idx="145">
                  <c:v>42058</c:v>
                </c:pt>
                <c:pt idx="146">
                  <c:v>42059</c:v>
                </c:pt>
                <c:pt idx="147">
                  <c:v>42060</c:v>
                </c:pt>
                <c:pt idx="148">
                  <c:v>42061</c:v>
                </c:pt>
                <c:pt idx="149">
                  <c:v>42062</c:v>
                </c:pt>
                <c:pt idx="150">
                  <c:v>42063</c:v>
                </c:pt>
                <c:pt idx="151">
                  <c:v>42064</c:v>
                </c:pt>
                <c:pt idx="152">
                  <c:v>42065</c:v>
                </c:pt>
                <c:pt idx="153">
                  <c:v>42066</c:v>
                </c:pt>
                <c:pt idx="154">
                  <c:v>42067</c:v>
                </c:pt>
                <c:pt idx="155">
                  <c:v>42068</c:v>
                </c:pt>
                <c:pt idx="156">
                  <c:v>42069</c:v>
                </c:pt>
                <c:pt idx="157">
                  <c:v>42070</c:v>
                </c:pt>
                <c:pt idx="158">
                  <c:v>42071</c:v>
                </c:pt>
                <c:pt idx="159">
                  <c:v>42072</c:v>
                </c:pt>
                <c:pt idx="160">
                  <c:v>42073</c:v>
                </c:pt>
                <c:pt idx="161">
                  <c:v>42074</c:v>
                </c:pt>
                <c:pt idx="162">
                  <c:v>42075</c:v>
                </c:pt>
                <c:pt idx="163">
                  <c:v>42076</c:v>
                </c:pt>
                <c:pt idx="164">
                  <c:v>42077</c:v>
                </c:pt>
                <c:pt idx="165">
                  <c:v>42078</c:v>
                </c:pt>
                <c:pt idx="166">
                  <c:v>42079</c:v>
                </c:pt>
                <c:pt idx="167">
                  <c:v>42080</c:v>
                </c:pt>
                <c:pt idx="168">
                  <c:v>42081</c:v>
                </c:pt>
                <c:pt idx="169">
                  <c:v>42082</c:v>
                </c:pt>
                <c:pt idx="170">
                  <c:v>42083</c:v>
                </c:pt>
                <c:pt idx="171">
                  <c:v>42084</c:v>
                </c:pt>
                <c:pt idx="172">
                  <c:v>42085</c:v>
                </c:pt>
                <c:pt idx="173">
                  <c:v>42086</c:v>
                </c:pt>
                <c:pt idx="174">
                  <c:v>42087</c:v>
                </c:pt>
                <c:pt idx="175">
                  <c:v>42088</c:v>
                </c:pt>
                <c:pt idx="176">
                  <c:v>42089</c:v>
                </c:pt>
                <c:pt idx="177">
                  <c:v>42090</c:v>
                </c:pt>
                <c:pt idx="178">
                  <c:v>42091</c:v>
                </c:pt>
                <c:pt idx="179">
                  <c:v>42092</c:v>
                </c:pt>
                <c:pt idx="180">
                  <c:v>42093</c:v>
                </c:pt>
                <c:pt idx="181">
                  <c:v>42094</c:v>
                </c:pt>
                <c:pt idx="182">
                  <c:v>42095</c:v>
                </c:pt>
                <c:pt idx="183">
                  <c:v>42096</c:v>
                </c:pt>
                <c:pt idx="184">
                  <c:v>42097</c:v>
                </c:pt>
                <c:pt idx="185">
                  <c:v>42098</c:v>
                </c:pt>
                <c:pt idx="186">
                  <c:v>42099</c:v>
                </c:pt>
                <c:pt idx="187">
                  <c:v>42100</c:v>
                </c:pt>
                <c:pt idx="188">
                  <c:v>42101</c:v>
                </c:pt>
                <c:pt idx="189">
                  <c:v>42102</c:v>
                </c:pt>
                <c:pt idx="190">
                  <c:v>42103</c:v>
                </c:pt>
                <c:pt idx="191">
                  <c:v>42104</c:v>
                </c:pt>
                <c:pt idx="192">
                  <c:v>42105</c:v>
                </c:pt>
                <c:pt idx="193">
                  <c:v>42106</c:v>
                </c:pt>
                <c:pt idx="194">
                  <c:v>42107</c:v>
                </c:pt>
                <c:pt idx="195">
                  <c:v>42108</c:v>
                </c:pt>
                <c:pt idx="196">
                  <c:v>42109</c:v>
                </c:pt>
                <c:pt idx="197">
                  <c:v>42110</c:v>
                </c:pt>
                <c:pt idx="198">
                  <c:v>42111</c:v>
                </c:pt>
                <c:pt idx="199">
                  <c:v>42112</c:v>
                </c:pt>
                <c:pt idx="200">
                  <c:v>42113</c:v>
                </c:pt>
                <c:pt idx="201">
                  <c:v>42114</c:v>
                </c:pt>
                <c:pt idx="202">
                  <c:v>42115</c:v>
                </c:pt>
                <c:pt idx="203">
                  <c:v>42116</c:v>
                </c:pt>
                <c:pt idx="204">
                  <c:v>42117</c:v>
                </c:pt>
                <c:pt idx="205">
                  <c:v>42118</c:v>
                </c:pt>
                <c:pt idx="206">
                  <c:v>42119</c:v>
                </c:pt>
                <c:pt idx="207">
                  <c:v>42120</c:v>
                </c:pt>
                <c:pt idx="208">
                  <c:v>42121</c:v>
                </c:pt>
                <c:pt idx="209">
                  <c:v>42122</c:v>
                </c:pt>
                <c:pt idx="210">
                  <c:v>42123</c:v>
                </c:pt>
                <c:pt idx="211">
                  <c:v>42124</c:v>
                </c:pt>
                <c:pt idx="212">
                  <c:v>42125</c:v>
                </c:pt>
                <c:pt idx="213">
                  <c:v>42126</c:v>
                </c:pt>
                <c:pt idx="214">
                  <c:v>42127</c:v>
                </c:pt>
                <c:pt idx="215">
                  <c:v>42128</c:v>
                </c:pt>
                <c:pt idx="216">
                  <c:v>42129</c:v>
                </c:pt>
                <c:pt idx="217">
                  <c:v>42130</c:v>
                </c:pt>
                <c:pt idx="218">
                  <c:v>42131</c:v>
                </c:pt>
                <c:pt idx="219">
                  <c:v>42132</c:v>
                </c:pt>
                <c:pt idx="220">
                  <c:v>42133</c:v>
                </c:pt>
                <c:pt idx="221">
                  <c:v>42134</c:v>
                </c:pt>
                <c:pt idx="222">
                  <c:v>42135</c:v>
                </c:pt>
                <c:pt idx="223">
                  <c:v>42136</c:v>
                </c:pt>
                <c:pt idx="224">
                  <c:v>42137</c:v>
                </c:pt>
                <c:pt idx="225">
                  <c:v>42138</c:v>
                </c:pt>
                <c:pt idx="226">
                  <c:v>42139</c:v>
                </c:pt>
                <c:pt idx="227">
                  <c:v>42140</c:v>
                </c:pt>
                <c:pt idx="228">
                  <c:v>42141</c:v>
                </c:pt>
                <c:pt idx="229">
                  <c:v>42142</c:v>
                </c:pt>
                <c:pt idx="230">
                  <c:v>42143</c:v>
                </c:pt>
                <c:pt idx="231">
                  <c:v>42144</c:v>
                </c:pt>
                <c:pt idx="232">
                  <c:v>42145</c:v>
                </c:pt>
                <c:pt idx="233">
                  <c:v>42146</c:v>
                </c:pt>
                <c:pt idx="234">
                  <c:v>42147</c:v>
                </c:pt>
                <c:pt idx="235">
                  <c:v>42148</c:v>
                </c:pt>
                <c:pt idx="236">
                  <c:v>42149</c:v>
                </c:pt>
                <c:pt idx="237">
                  <c:v>42150</c:v>
                </c:pt>
                <c:pt idx="238">
                  <c:v>42151</c:v>
                </c:pt>
                <c:pt idx="239">
                  <c:v>42152</c:v>
                </c:pt>
                <c:pt idx="240">
                  <c:v>42153</c:v>
                </c:pt>
                <c:pt idx="241">
                  <c:v>42154</c:v>
                </c:pt>
                <c:pt idx="242">
                  <c:v>42155</c:v>
                </c:pt>
                <c:pt idx="243">
                  <c:v>42156</c:v>
                </c:pt>
                <c:pt idx="244">
                  <c:v>42157</c:v>
                </c:pt>
                <c:pt idx="245">
                  <c:v>42158</c:v>
                </c:pt>
                <c:pt idx="246">
                  <c:v>42159</c:v>
                </c:pt>
                <c:pt idx="247">
                  <c:v>42160</c:v>
                </c:pt>
                <c:pt idx="248">
                  <c:v>42161</c:v>
                </c:pt>
                <c:pt idx="249">
                  <c:v>42162</c:v>
                </c:pt>
                <c:pt idx="250">
                  <c:v>42163</c:v>
                </c:pt>
                <c:pt idx="251">
                  <c:v>42164</c:v>
                </c:pt>
                <c:pt idx="252">
                  <c:v>42165</c:v>
                </c:pt>
                <c:pt idx="253">
                  <c:v>42166</c:v>
                </c:pt>
                <c:pt idx="254">
                  <c:v>42167</c:v>
                </c:pt>
                <c:pt idx="255">
                  <c:v>42168</c:v>
                </c:pt>
                <c:pt idx="256">
                  <c:v>42169</c:v>
                </c:pt>
                <c:pt idx="257">
                  <c:v>42170</c:v>
                </c:pt>
                <c:pt idx="258">
                  <c:v>42171</c:v>
                </c:pt>
                <c:pt idx="259">
                  <c:v>42172</c:v>
                </c:pt>
                <c:pt idx="260">
                  <c:v>42173</c:v>
                </c:pt>
                <c:pt idx="261">
                  <c:v>42174</c:v>
                </c:pt>
                <c:pt idx="262">
                  <c:v>42175</c:v>
                </c:pt>
                <c:pt idx="263">
                  <c:v>42176</c:v>
                </c:pt>
                <c:pt idx="264">
                  <c:v>42177</c:v>
                </c:pt>
                <c:pt idx="265">
                  <c:v>42178</c:v>
                </c:pt>
                <c:pt idx="266">
                  <c:v>42179</c:v>
                </c:pt>
                <c:pt idx="267">
                  <c:v>42180</c:v>
                </c:pt>
                <c:pt idx="268">
                  <c:v>42181</c:v>
                </c:pt>
                <c:pt idx="269">
                  <c:v>42182</c:v>
                </c:pt>
                <c:pt idx="270">
                  <c:v>42183</c:v>
                </c:pt>
                <c:pt idx="271">
                  <c:v>42184</c:v>
                </c:pt>
                <c:pt idx="272">
                  <c:v>42185</c:v>
                </c:pt>
                <c:pt idx="273">
                  <c:v>42186</c:v>
                </c:pt>
                <c:pt idx="274">
                  <c:v>42187</c:v>
                </c:pt>
                <c:pt idx="275">
                  <c:v>42188</c:v>
                </c:pt>
                <c:pt idx="276">
                  <c:v>42189</c:v>
                </c:pt>
                <c:pt idx="277">
                  <c:v>42190</c:v>
                </c:pt>
                <c:pt idx="278">
                  <c:v>42191</c:v>
                </c:pt>
                <c:pt idx="279">
                  <c:v>42192</c:v>
                </c:pt>
                <c:pt idx="280">
                  <c:v>42193</c:v>
                </c:pt>
                <c:pt idx="281">
                  <c:v>42194</c:v>
                </c:pt>
                <c:pt idx="282">
                  <c:v>42195</c:v>
                </c:pt>
                <c:pt idx="283">
                  <c:v>42196</c:v>
                </c:pt>
                <c:pt idx="284">
                  <c:v>42197</c:v>
                </c:pt>
                <c:pt idx="285">
                  <c:v>42198</c:v>
                </c:pt>
                <c:pt idx="286">
                  <c:v>42199</c:v>
                </c:pt>
                <c:pt idx="287">
                  <c:v>42200</c:v>
                </c:pt>
                <c:pt idx="288">
                  <c:v>42201</c:v>
                </c:pt>
                <c:pt idx="289">
                  <c:v>42202</c:v>
                </c:pt>
                <c:pt idx="290">
                  <c:v>42203</c:v>
                </c:pt>
                <c:pt idx="291">
                  <c:v>42204</c:v>
                </c:pt>
                <c:pt idx="292">
                  <c:v>42205</c:v>
                </c:pt>
                <c:pt idx="293">
                  <c:v>42206</c:v>
                </c:pt>
                <c:pt idx="294">
                  <c:v>42207</c:v>
                </c:pt>
                <c:pt idx="295">
                  <c:v>42208</c:v>
                </c:pt>
                <c:pt idx="296">
                  <c:v>42209</c:v>
                </c:pt>
                <c:pt idx="297">
                  <c:v>42210</c:v>
                </c:pt>
                <c:pt idx="298">
                  <c:v>42211</c:v>
                </c:pt>
                <c:pt idx="299">
                  <c:v>42212</c:v>
                </c:pt>
                <c:pt idx="300">
                  <c:v>42213</c:v>
                </c:pt>
                <c:pt idx="301">
                  <c:v>42214</c:v>
                </c:pt>
                <c:pt idx="302">
                  <c:v>42215</c:v>
                </c:pt>
                <c:pt idx="303">
                  <c:v>42216</c:v>
                </c:pt>
                <c:pt idx="304">
                  <c:v>42217</c:v>
                </c:pt>
                <c:pt idx="305">
                  <c:v>42218</c:v>
                </c:pt>
                <c:pt idx="306">
                  <c:v>42219</c:v>
                </c:pt>
                <c:pt idx="307">
                  <c:v>42220</c:v>
                </c:pt>
                <c:pt idx="308">
                  <c:v>42221</c:v>
                </c:pt>
                <c:pt idx="309">
                  <c:v>42222</c:v>
                </c:pt>
                <c:pt idx="310">
                  <c:v>42223</c:v>
                </c:pt>
                <c:pt idx="311">
                  <c:v>42224</c:v>
                </c:pt>
                <c:pt idx="312">
                  <c:v>42225</c:v>
                </c:pt>
                <c:pt idx="313">
                  <c:v>42226</c:v>
                </c:pt>
                <c:pt idx="314">
                  <c:v>42227</c:v>
                </c:pt>
                <c:pt idx="315">
                  <c:v>42228</c:v>
                </c:pt>
                <c:pt idx="316">
                  <c:v>42229</c:v>
                </c:pt>
                <c:pt idx="317">
                  <c:v>42230</c:v>
                </c:pt>
                <c:pt idx="318">
                  <c:v>42231</c:v>
                </c:pt>
                <c:pt idx="319">
                  <c:v>42232</c:v>
                </c:pt>
                <c:pt idx="320">
                  <c:v>42233</c:v>
                </c:pt>
                <c:pt idx="321">
                  <c:v>42234</c:v>
                </c:pt>
                <c:pt idx="322">
                  <c:v>42235</c:v>
                </c:pt>
                <c:pt idx="323">
                  <c:v>42236</c:v>
                </c:pt>
                <c:pt idx="324">
                  <c:v>42237</c:v>
                </c:pt>
                <c:pt idx="325">
                  <c:v>42238</c:v>
                </c:pt>
                <c:pt idx="326">
                  <c:v>42239</c:v>
                </c:pt>
                <c:pt idx="327">
                  <c:v>42240</c:v>
                </c:pt>
                <c:pt idx="328">
                  <c:v>42241</c:v>
                </c:pt>
                <c:pt idx="329">
                  <c:v>42242</c:v>
                </c:pt>
                <c:pt idx="330">
                  <c:v>42243</c:v>
                </c:pt>
                <c:pt idx="331">
                  <c:v>42244</c:v>
                </c:pt>
                <c:pt idx="332">
                  <c:v>42245</c:v>
                </c:pt>
                <c:pt idx="333">
                  <c:v>42246</c:v>
                </c:pt>
                <c:pt idx="334">
                  <c:v>42247</c:v>
                </c:pt>
                <c:pt idx="335">
                  <c:v>42248</c:v>
                </c:pt>
                <c:pt idx="336">
                  <c:v>42249</c:v>
                </c:pt>
                <c:pt idx="337">
                  <c:v>42250</c:v>
                </c:pt>
                <c:pt idx="338">
                  <c:v>42251</c:v>
                </c:pt>
                <c:pt idx="339">
                  <c:v>42252</c:v>
                </c:pt>
                <c:pt idx="340">
                  <c:v>42253</c:v>
                </c:pt>
                <c:pt idx="341">
                  <c:v>42254</c:v>
                </c:pt>
                <c:pt idx="342">
                  <c:v>42255</c:v>
                </c:pt>
                <c:pt idx="343">
                  <c:v>42256</c:v>
                </c:pt>
                <c:pt idx="344">
                  <c:v>42257</c:v>
                </c:pt>
                <c:pt idx="345">
                  <c:v>42258</c:v>
                </c:pt>
                <c:pt idx="346">
                  <c:v>42259</c:v>
                </c:pt>
                <c:pt idx="347">
                  <c:v>42260</c:v>
                </c:pt>
                <c:pt idx="348">
                  <c:v>42261</c:v>
                </c:pt>
                <c:pt idx="349">
                  <c:v>42262</c:v>
                </c:pt>
                <c:pt idx="350">
                  <c:v>42263</c:v>
                </c:pt>
                <c:pt idx="351">
                  <c:v>42264</c:v>
                </c:pt>
                <c:pt idx="352">
                  <c:v>42265</c:v>
                </c:pt>
                <c:pt idx="353">
                  <c:v>42266</c:v>
                </c:pt>
                <c:pt idx="354">
                  <c:v>42267</c:v>
                </c:pt>
                <c:pt idx="355">
                  <c:v>42268</c:v>
                </c:pt>
                <c:pt idx="356">
                  <c:v>42269</c:v>
                </c:pt>
                <c:pt idx="357">
                  <c:v>42270</c:v>
                </c:pt>
                <c:pt idx="358">
                  <c:v>42271</c:v>
                </c:pt>
                <c:pt idx="359">
                  <c:v>42272</c:v>
                </c:pt>
                <c:pt idx="360">
                  <c:v>42273</c:v>
                </c:pt>
                <c:pt idx="361">
                  <c:v>42274</c:v>
                </c:pt>
                <c:pt idx="362">
                  <c:v>42275</c:v>
                </c:pt>
                <c:pt idx="363">
                  <c:v>42276</c:v>
                </c:pt>
                <c:pt idx="364">
                  <c:v>42277</c:v>
                </c:pt>
                <c:pt idx="365">
                  <c:v>42278</c:v>
                </c:pt>
              </c:numCache>
            </c:numRef>
          </c:cat>
          <c:val>
            <c:numRef>
              <c:f>'Figure 5 - data'!$D$4:$D$369</c:f>
              <c:numCache>
                <c:formatCode>#,##0</c:formatCode>
                <c:ptCount val="366"/>
                <c:pt idx="0">
                  <c:v>1305.5213644620001</c:v>
                </c:pt>
                <c:pt idx="1">
                  <c:v>1328.7198321390001</c:v>
                </c:pt>
                <c:pt idx="2">
                  <c:v>1346.952734169</c:v>
                </c:pt>
                <c:pt idx="3">
                  <c:v>1355.5779016170002</c:v>
                </c:pt>
                <c:pt idx="4">
                  <c:v>1360.7877627330001</c:v>
                </c:pt>
                <c:pt idx="5">
                  <c:v>1351.6539906540002</c:v>
                </c:pt>
                <c:pt idx="6">
                  <c:v>1346.4132259170001</c:v>
                </c:pt>
                <c:pt idx="7">
                  <c:v>1323.588824979</c:v>
                </c:pt>
                <c:pt idx="8">
                  <c:v>1339.2448105620001</c:v>
                </c:pt>
                <c:pt idx="9">
                  <c:v>1349.4310412279999</c:v>
                </c:pt>
                <c:pt idx="10">
                  <c:v>1349.9257669109998</c:v>
                </c:pt>
                <c:pt idx="11">
                  <c:v>1306.0430814419999</c:v>
                </c:pt>
                <c:pt idx="12">
                  <c:v>1284.7735696379998</c:v>
                </c:pt>
                <c:pt idx="13">
                  <c:v>1260.6498906239997</c:v>
                </c:pt>
                <c:pt idx="14">
                  <c:v>1242.5734410059999</c:v>
                </c:pt>
                <c:pt idx="15">
                  <c:v>1270.9210460069999</c:v>
                </c:pt>
                <c:pt idx="16">
                  <c:v>1317.2976422609997</c:v>
                </c:pt>
                <c:pt idx="17">
                  <c:v>1329.8421965940001</c:v>
                </c:pt>
                <c:pt idx="18">
                  <c:v>1331.8535299139999</c:v>
                </c:pt>
                <c:pt idx="19">
                  <c:v>1314.7296618119999</c:v>
                </c:pt>
                <c:pt idx="20">
                  <c:v>1303.0064500919998</c:v>
                </c:pt>
                <c:pt idx="21">
                  <c:v>1299.9716963189999</c:v>
                </c:pt>
                <c:pt idx="22">
                  <c:v>1306.3344984299999</c:v>
                </c:pt>
                <c:pt idx="23">
                  <c:v>1328.4805779209998</c:v>
                </c:pt>
                <c:pt idx="24">
                  <c:v>1316.832294627</c:v>
                </c:pt>
                <c:pt idx="25">
                  <c:v>1310.8770947759999</c:v>
                </c:pt>
                <c:pt idx="26">
                  <c:v>1322.53817394</c:v>
                </c:pt>
                <c:pt idx="27">
                  <c:v>1329.650108349</c:v>
                </c:pt>
                <c:pt idx="28">
                  <c:v>1327.748112711</c:v>
                </c:pt>
                <c:pt idx="29">
                  <c:v>1343.8613133569997</c:v>
                </c:pt>
                <c:pt idx="30">
                  <c:v>1361.0639025180001</c:v>
                </c:pt>
                <c:pt idx="31">
                  <c:v>1372.544428785</c:v>
                </c:pt>
                <c:pt idx="32">
                  <c:v>1377.0720624539997</c:v>
                </c:pt>
                <c:pt idx="33">
                  <c:v>1373.0694757230001</c:v>
                </c:pt>
                <c:pt idx="34">
                  <c:v>1352.240287485</c:v>
                </c:pt>
                <c:pt idx="35">
                  <c:v>1357.5155378310001</c:v>
                </c:pt>
                <c:pt idx="36">
                  <c:v>1356.2365221300001</c:v>
                </c:pt>
                <c:pt idx="37">
                  <c:v>1356.0994936050001</c:v>
                </c:pt>
                <c:pt idx="38">
                  <c:v>1332.3961474350001</c:v>
                </c:pt>
                <c:pt idx="39">
                  <c:v>1307.4040139609999</c:v>
                </c:pt>
                <c:pt idx="40">
                  <c:v>1278.5283398939998</c:v>
                </c:pt>
                <c:pt idx="41">
                  <c:v>1270.98790287</c:v>
                </c:pt>
                <c:pt idx="42">
                  <c:v>1270.0021114260001</c:v>
                </c:pt>
                <c:pt idx="43">
                  <c:v>1273.917395988</c:v>
                </c:pt>
                <c:pt idx="44">
                  <c:v>1289.6507459459999</c:v>
                </c:pt>
                <c:pt idx="45">
                  <c:v>1305.021260217</c:v>
                </c:pt>
                <c:pt idx="46">
                  <c:v>1329.6259905660002</c:v>
                </c:pt>
                <c:pt idx="47">
                  <c:v>1349.07405552</c:v>
                </c:pt>
                <c:pt idx="48">
                  <c:v>1362.5999140469999</c:v>
                </c:pt>
                <c:pt idx="49">
                  <c:v>1343.0419900529998</c:v>
                </c:pt>
                <c:pt idx="50">
                  <c:v>1343.6013807749998</c:v>
                </c:pt>
                <c:pt idx="51">
                  <c:v>1355.8941204959999</c:v>
                </c:pt>
                <c:pt idx="52">
                  <c:v>1358.2421273009998</c:v>
                </c:pt>
                <c:pt idx="53">
                  <c:v>1334.7522197579999</c:v>
                </c:pt>
                <c:pt idx="54">
                  <c:v>1306.6383848580001</c:v>
                </c:pt>
                <c:pt idx="55">
                  <c:v>1300.3466606009999</c:v>
                </c:pt>
                <c:pt idx="56">
                  <c:v>1275.9340665780001</c:v>
                </c:pt>
                <c:pt idx="57">
                  <c:v>1280.7586377150001</c:v>
                </c:pt>
                <c:pt idx="58">
                  <c:v>1297.6784401950001</c:v>
                </c:pt>
                <c:pt idx="59">
                  <c:v>1285.7378056349999</c:v>
                </c:pt>
                <c:pt idx="60">
                  <c:v>1232.0510949479999</c:v>
                </c:pt>
                <c:pt idx="61">
                  <c:v>1195.3860091859999</c:v>
                </c:pt>
                <c:pt idx="62">
                  <c:v>1148.906791245</c:v>
                </c:pt>
                <c:pt idx="63">
                  <c:v>1121.5956787769999</c:v>
                </c:pt>
                <c:pt idx="64">
                  <c:v>1126.2951508709998</c:v>
                </c:pt>
                <c:pt idx="65">
                  <c:v>1116.3840146699999</c:v>
                </c:pt>
                <c:pt idx="66">
                  <c:v>1058.302719927</c:v>
                </c:pt>
                <c:pt idx="67">
                  <c:v>1020.4280970899998</c:v>
                </c:pt>
                <c:pt idx="68">
                  <c:v>1021.3132929449999</c:v>
                </c:pt>
                <c:pt idx="69">
                  <c:v>1035.7295025029998</c:v>
                </c:pt>
                <c:pt idx="70">
                  <c:v>1050.4507324379999</c:v>
                </c:pt>
                <c:pt idx="71">
                  <c:v>1085.5174812330001</c:v>
                </c:pt>
                <c:pt idx="72">
                  <c:v>1105.4580811619999</c:v>
                </c:pt>
                <c:pt idx="73">
                  <c:v>1077.5439007080001</c:v>
                </c:pt>
                <c:pt idx="74">
                  <c:v>1074.75160863</c:v>
                </c:pt>
                <c:pt idx="75">
                  <c:v>1077.7569195330002</c:v>
                </c:pt>
                <c:pt idx="76">
                  <c:v>1070.761715655</c:v>
                </c:pt>
                <c:pt idx="77">
                  <c:v>1070.2016008349999</c:v>
                </c:pt>
                <c:pt idx="78">
                  <c:v>1080.6097269899999</c:v>
                </c:pt>
                <c:pt idx="79">
                  <c:v>1088.0550510539999</c:v>
                </c:pt>
                <c:pt idx="80">
                  <c:v>1058.9121240960001</c:v>
                </c:pt>
                <c:pt idx="81">
                  <c:v>1024.6351122359999</c:v>
                </c:pt>
                <c:pt idx="82">
                  <c:v>998.78420969400008</c:v>
                </c:pt>
                <c:pt idx="83">
                  <c:v>972.42984411900011</c:v>
                </c:pt>
                <c:pt idx="84">
                  <c:v>976.74146789699989</c:v>
                </c:pt>
                <c:pt idx="85">
                  <c:v>1030.9904869020002</c:v>
                </c:pt>
                <c:pt idx="86">
                  <c:v>1111.1099501669999</c:v>
                </c:pt>
                <c:pt idx="87">
                  <c:v>1150.14711225</c:v>
                </c:pt>
                <c:pt idx="88">
                  <c:v>1151.382710157</c:v>
                </c:pt>
                <c:pt idx="89">
                  <c:v>1129.1075836800001</c:v>
                </c:pt>
                <c:pt idx="90">
                  <c:v>1119.900568149</c:v>
                </c:pt>
                <c:pt idx="91">
                  <c:v>1136.8047855960001</c:v>
                </c:pt>
                <c:pt idx="92">
                  <c:v>1185.8893927710001</c:v>
                </c:pt>
                <c:pt idx="93">
                  <c:v>1237.2372059100001</c:v>
                </c:pt>
                <c:pt idx="94">
                  <c:v>1259.4277426559997</c:v>
                </c:pt>
                <c:pt idx="95">
                  <c:v>1253.8860895319999</c:v>
                </c:pt>
                <c:pt idx="96">
                  <c:v>1244.102825169</c:v>
                </c:pt>
                <c:pt idx="97">
                  <c:v>1216.3091015699999</c:v>
                </c:pt>
                <c:pt idx="98">
                  <c:v>1193.2543320059999</c:v>
                </c:pt>
                <c:pt idx="99">
                  <c:v>1208.5200140729999</c:v>
                </c:pt>
                <c:pt idx="100">
                  <c:v>1239.5216483309998</c:v>
                </c:pt>
                <c:pt idx="101">
                  <c:v>1260.4921894080001</c:v>
                </c:pt>
                <c:pt idx="102">
                  <c:v>1270.4353761989998</c:v>
                </c:pt>
                <c:pt idx="103">
                  <c:v>1292.2201461330001</c:v>
                </c:pt>
                <c:pt idx="104">
                  <c:v>1301.0524138860001</c:v>
                </c:pt>
                <c:pt idx="105">
                  <c:v>1274.5201558650001</c:v>
                </c:pt>
                <c:pt idx="106">
                  <c:v>1259.5397664569998</c:v>
                </c:pt>
                <c:pt idx="107">
                  <c:v>1279.0903414979998</c:v>
                </c:pt>
                <c:pt idx="108">
                  <c:v>1265.424489234</c:v>
                </c:pt>
                <c:pt idx="109">
                  <c:v>1225.2494550389999</c:v>
                </c:pt>
                <c:pt idx="110">
                  <c:v>1195.2617251949998</c:v>
                </c:pt>
                <c:pt idx="111">
                  <c:v>1145.1701813520001</c:v>
                </c:pt>
                <c:pt idx="112">
                  <c:v>1097.7797660580002</c:v>
                </c:pt>
                <c:pt idx="113">
                  <c:v>1069.7802076980001</c:v>
                </c:pt>
                <c:pt idx="114">
                  <c:v>1038.539111181</c:v>
                </c:pt>
                <c:pt idx="115">
                  <c:v>992.94755350200012</c:v>
                </c:pt>
                <c:pt idx="116">
                  <c:v>943.85205649200009</c:v>
                </c:pt>
                <c:pt idx="117">
                  <c:v>901.04788011900007</c:v>
                </c:pt>
                <c:pt idx="118">
                  <c:v>829.28955553499998</c:v>
                </c:pt>
                <c:pt idx="119">
                  <c:v>769.31194215300002</c:v>
                </c:pt>
                <c:pt idx="120">
                  <c:v>758.015258937</c:v>
                </c:pt>
                <c:pt idx="121">
                  <c:v>739.71821843399994</c:v>
                </c:pt>
                <c:pt idx="122">
                  <c:v>726.73862098200004</c:v>
                </c:pt>
                <c:pt idx="123">
                  <c:v>723.61871715299992</c:v>
                </c:pt>
                <c:pt idx="124">
                  <c:v>758.56258188599998</c:v>
                </c:pt>
                <c:pt idx="125">
                  <c:v>818.91661090799994</c:v>
                </c:pt>
                <c:pt idx="126">
                  <c:v>864.09672328800013</c:v>
                </c:pt>
                <c:pt idx="127">
                  <c:v>918.23997162600006</c:v>
                </c:pt>
                <c:pt idx="128">
                  <c:v>956.5447911660001</c:v>
                </c:pt>
                <c:pt idx="129">
                  <c:v>954.66633178199993</c:v>
                </c:pt>
                <c:pt idx="130">
                  <c:v>954.09864508800001</c:v>
                </c:pt>
                <c:pt idx="131">
                  <c:v>936.56906588100003</c:v>
                </c:pt>
                <c:pt idx="132">
                  <c:v>878.87118884099982</c:v>
                </c:pt>
                <c:pt idx="133">
                  <c:v>827.52231215400002</c:v>
                </c:pt>
                <c:pt idx="134">
                  <c:v>795.98626446300011</c:v>
                </c:pt>
                <c:pt idx="135">
                  <c:v>778.54632060899996</c:v>
                </c:pt>
                <c:pt idx="136">
                  <c:v>747.33482608500003</c:v>
                </c:pt>
                <c:pt idx="137">
                  <c:v>722.54187108299993</c:v>
                </c:pt>
                <c:pt idx="138">
                  <c:v>697.78323410400003</c:v>
                </c:pt>
                <c:pt idx="139">
                  <c:v>682.96027360799985</c:v>
                </c:pt>
                <c:pt idx="140">
                  <c:v>693.50612857800002</c:v>
                </c:pt>
                <c:pt idx="141">
                  <c:v>722.50340739900003</c:v>
                </c:pt>
                <c:pt idx="142">
                  <c:v>752.91753647700011</c:v>
                </c:pt>
                <c:pt idx="143">
                  <c:v>783.11738304599999</c:v>
                </c:pt>
                <c:pt idx="144">
                  <c:v>805.34414970900002</c:v>
                </c:pt>
                <c:pt idx="145">
                  <c:v>819.79314595199992</c:v>
                </c:pt>
                <c:pt idx="146">
                  <c:v>808.51830973799997</c:v>
                </c:pt>
                <c:pt idx="147">
                  <c:v>767.31465583199997</c:v>
                </c:pt>
                <c:pt idx="148">
                  <c:v>752.71165651800004</c:v>
                </c:pt>
                <c:pt idx="149">
                  <c:v>772.51130341500004</c:v>
                </c:pt>
                <c:pt idx="150">
                  <c:v>743.66033572800006</c:v>
                </c:pt>
                <c:pt idx="151">
                  <c:v>704.55341732100021</c:v>
                </c:pt>
                <c:pt idx="152">
                  <c:v>670.56314761800002</c:v>
                </c:pt>
                <c:pt idx="153">
                  <c:v>657.44942156699994</c:v>
                </c:pt>
                <c:pt idx="154">
                  <c:v>654.20216428200001</c:v>
                </c:pt>
                <c:pt idx="155">
                  <c:v>677.24942288699992</c:v>
                </c:pt>
                <c:pt idx="156">
                  <c:v>687.37107704999994</c:v>
                </c:pt>
                <c:pt idx="157">
                  <c:v>664.93162729199992</c:v>
                </c:pt>
                <c:pt idx="158">
                  <c:v>638.14286959800006</c:v>
                </c:pt>
                <c:pt idx="159">
                  <c:v>623.3357442119999</c:v>
                </c:pt>
                <c:pt idx="160">
                  <c:v>628.77110865899999</c:v>
                </c:pt>
                <c:pt idx="161">
                  <c:v>620.05890585900011</c:v>
                </c:pt>
                <c:pt idx="162">
                  <c:v>645.57332807700004</c:v>
                </c:pt>
                <c:pt idx="163">
                  <c:v>674.007298644</c:v>
                </c:pt>
                <c:pt idx="164">
                  <c:v>693.75321804600003</c:v>
                </c:pt>
                <c:pt idx="165">
                  <c:v>684.54662715299992</c:v>
                </c:pt>
                <c:pt idx="166">
                  <c:v>691.16182903200013</c:v>
                </c:pt>
                <c:pt idx="167">
                  <c:v>704.40056131199992</c:v>
                </c:pt>
                <c:pt idx="168">
                  <c:v>698.74768065299997</c:v>
                </c:pt>
                <c:pt idx="169">
                  <c:v>721.03987411799994</c:v>
                </c:pt>
                <c:pt idx="170">
                  <c:v>756.47237600999995</c:v>
                </c:pt>
                <c:pt idx="171">
                  <c:v>765.46881164099989</c:v>
                </c:pt>
                <c:pt idx="172">
                  <c:v>736.49805065400005</c:v>
                </c:pt>
                <c:pt idx="173">
                  <c:v>708.59963081699993</c:v>
                </c:pt>
                <c:pt idx="174">
                  <c:v>686.09439509099991</c:v>
                </c:pt>
                <c:pt idx="175">
                  <c:v>660.612521292</c:v>
                </c:pt>
                <c:pt idx="176">
                  <c:v>667.32780856200009</c:v>
                </c:pt>
                <c:pt idx="177">
                  <c:v>680.11201413000015</c:v>
                </c:pt>
                <c:pt idx="178">
                  <c:v>653.33582594399991</c:v>
                </c:pt>
                <c:pt idx="179">
                  <c:v>623.704656054</c:v>
                </c:pt>
                <c:pt idx="180">
                  <c:v>622.29461897700003</c:v>
                </c:pt>
                <c:pt idx="181">
                  <c:v>647.34634713000003</c:v>
                </c:pt>
                <c:pt idx="182">
                  <c:v>696.33845492400008</c:v>
                </c:pt>
                <c:pt idx="183">
                  <c:v>729.10601400900009</c:v>
                </c:pt>
                <c:pt idx="184">
                  <c:v>744.99277509300009</c:v>
                </c:pt>
                <c:pt idx="185">
                  <c:v>742.97934127500014</c:v>
                </c:pt>
                <c:pt idx="186">
                  <c:v>731.85999575999995</c:v>
                </c:pt>
                <c:pt idx="187">
                  <c:v>704.16902683800004</c:v>
                </c:pt>
                <c:pt idx="188">
                  <c:v>682.56454977299995</c:v>
                </c:pt>
                <c:pt idx="189">
                  <c:v>657.89593502700006</c:v>
                </c:pt>
                <c:pt idx="190">
                  <c:v>648.47754872400003</c:v>
                </c:pt>
                <c:pt idx="191">
                  <c:v>678.71799360600005</c:v>
                </c:pt>
                <c:pt idx="192">
                  <c:v>672.38246541900003</c:v>
                </c:pt>
                <c:pt idx="193">
                  <c:v>676.171834956</c:v>
                </c:pt>
                <c:pt idx="194">
                  <c:v>676.4766378060001</c:v>
                </c:pt>
                <c:pt idx="195">
                  <c:v>653.52827521500001</c:v>
                </c:pt>
                <c:pt idx="196">
                  <c:v>654.69265688400003</c:v>
                </c:pt>
                <c:pt idx="197">
                  <c:v>680.76400281299993</c:v>
                </c:pt>
                <c:pt idx="198">
                  <c:v>682.02805937099993</c:v>
                </c:pt>
                <c:pt idx="199">
                  <c:v>602.89255126499995</c:v>
                </c:pt>
                <c:pt idx="200">
                  <c:v>648.16743566700006</c:v>
                </c:pt>
                <c:pt idx="201">
                  <c:v>610.15940814300006</c:v>
                </c:pt>
                <c:pt idx="202">
                  <c:v>587.90599326000006</c:v>
                </c:pt>
                <c:pt idx="203">
                  <c:v>578.39793496200002</c:v>
                </c:pt>
                <c:pt idx="204">
                  <c:v>577.70219089500006</c:v>
                </c:pt>
                <c:pt idx="205">
                  <c:v>592.51338382200004</c:v>
                </c:pt>
                <c:pt idx="206">
                  <c:v>583.320751578</c:v>
                </c:pt>
                <c:pt idx="207">
                  <c:v>530.35751021099998</c:v>
                </c:pt>
                <c:pt idx="208">
                  <c:v>465.82518369899998</c:v>
                </c:pt>
                <c:pt idx="209">
                  <c:v>421.036091865</c:v>
                </c:pt>
                <c:pt idx="210">
                  <c:v>394.53457108799995</c:v>
                </c:pt>
                <c:pt idx="211">
                  <c:v>417.42074495099996</c:v>
                </c:pt>
                <c:pt idx="212">
                  <c:v>465.08160619799997</c:v>
                </c:pt>
                <c:pt idx="213">
                  <c:v>478.05747648899995</c:v>
                </c:pt>
                <c:pt idx="214">
                  <c:v>461.82102071100002</c:v>
                </c:pt>
                <c:pt idx="215">
                  <c:v>468.40616898899998</c:v>
                </c:pt>
                <c:pt idx="216">
                  <c:v>474.35763293700001</c:v>
                </c:pt>
                <c:pt idx="217">
                  <c:v>484.20581325300003</c:v>
                </c:pt>
                <c:pt idx="218">
                  <c:v>485.58605015399996</c:v>
                </c:pt>
                <c:pt idx="219">
                  <c:v>499.54261046700003</c:v>
                </c:pt>
                <c:pt idx="220">
                  <c:v>485.86838978399999</c:v>
                </c:pt>
                <c:pt idx="221">
                  <c:v>455.72023903200005</c:v>
                </c:pt>
                <c:pt idx="222">
                  <c:v>438.301757904</c:v>
                </c:pt>
                <c:pt idx="223">
                  <c:v>426.11315725800006</c:v>
                </c:pt>
                <c:pt idx="224">
                  <c:v>409.72456547700006</c:v>
                </c:pt>
                <c:pt idx="225">
                  <c:v>409.16893995300006</c:v>
                </c:pt>
                <c:pt idx="226">
                  <c:v>411.879454248</c:v>
                </c:pt>
                <c:pt idx="227">
                  <c:v>403.41324705</c:v>
                </c:pt>
                <c:pt idx="228">
                  <c:v>401.42388609600005</c:v>
                </c:pt>
                <c:pt idx="229">
                  <c:v>397.14521835599999</c:v>
                </c:pt>
                <c:pt idx="230">
                  <c:v>391.401616569</c:v>
                </c:pt>
                <c:pt idx="231">
                  <c:v>380.61666241200004</c:v>
                </c:pt>
                <c:pt idx="232">
                  <c:v>375.02392383</c:v>
                </c:pt>
                <c:pt idx="233">
                  <c:v>384.90075642300002</c:v>
                </c:pt>
                <c:pt idx="234">
                  <c:v>390.67833269099998</c:v>
                </c:pt>
                <c:pt idx="235">
                  <c:v>393.77338766400004</c:v>
                </c:pt>
                <c:pt idx="236">
                  <c:v>394.29454032000007</c:v>
                </c:pt>
                <c:pt idx="237">
                  <c:v>395.08579455</c:v>
                </c:pt>
                <c:pt idx="238">
                  <c:v>411.87156031499995</c:v>
                </c:pt>
                <c:pt idx="239">
                  <c:v>442.15654085099993</c:v>
                </c:pt>
                <c:pt idx="240">
                  <c:v>472.13438070299998</c:v>
                </c:pt>
                <c:pt idx="241">
                  <c:v>482.40146101199997</c:v>
                </c:pt>
                <c:pt idx="242">
                  <c:v>484.66313926499998</c:v>
                </c:pt>
                <c:pt idx="243">
                  <c:v>496.52161967100005</c:v>
                </c:pt>
                <c:pt idx="244">
                  <c:v>492.99475649099998</c:v>
                </c:pt>
                <c:pt idx="245">
                  <c:v>492.65447162999999</c:v>
                </c:pt>
                <c:pt idx="246">
                  <c:v>515.25755274900007</c:v>
                </c:pt>
                <c:pt idx="247">
                  <c:v>540.75895617600008</c:v>
                </c:pt>
                <c:pt idx="248">
                  <c:v>527.96156888100006</c:v>
                </c:pt>
                <c:pt idx="249">
                  <c:v>513.71509538999999</c:v>
                </c:pt>
                <c:pt idx="250">
                  <c:v>496.62258446999999</c:v>
                </c:pt>
                <c:pt idx="251">
                  <c:v>470.23951732800003</c:v>
                </c:pt>
                <c:pt idx="252">
                  <c:v>447.86654862</c:v>
                </c:pt>
                <c:pt idx="253">
                  <c:v>460.68055389899996</c:v>
                </c:pt>
                <c:pt idx="254">
                  <c:v>466.33380451200003</c:v>
                </c:pt>
                <c:pt idx="255">
                  <c:v>474.03094049099997</c:v>
                </c:pt>
                <c:pt idx="256">
                  <c:v>457.44266989799996</c:v>
                </c:pt>
                <c:pt idx="257">
                  <c:v>495.53393660699999</c:v>
                </c:pt>
                <c:pt idx="258">
                  <c:v>539.48720451899999</c:v>
                </c:pt>
                <c:pt idx="259">
                  <c:v>571.20420816900003</c:v>
                </c:pt>
                <c:pt idx="260">
                  <c:v>604.79511345900005</c:v>
                </c:pt>
                <c:pt idx="261">
                  <c:v>636.33834474900016</c:v>
                </c:pt>
                <c:pt idx="262">
                  <c:v>653.81022071100006</c:v>
                </c:pt>
                <c:pt idx="263">
                  <c:v>685.44027828899993</c:v>
                </c:pt>
                <c:pt idx="264">
                  <c:v>702.01834752600007</c:v>
                </c:pt>
                <c:pt idx="265">
                  <c:v>713.76705380099997</c:v>
                </c:pt>
                <c:pt idx="266">
                  <c:v>756.53309803499997</c:v>
                </c:pt>
                <c:pt idx="267">
                  <c:v>788.72976592500004</c:v>
                </c:pt>
                <c:pt idx="268">
                  <c:v>811.09047100199996</c:v>
                </c:pt>
                <c:pt idx="269">
                  <c:v>812.93125273800013</c:v>
                </c:pt>
                <c:pt idx="270">
                  <c:v>816.87451160699993</c:v>
                </c:pt>
                <c:pt idx="271">
                  <c:v>827.58014745900005</c:v>
                </c:pt>
                <c:pt idx="272">
                  <c:v>794.89047485100002</c:v>
                </c:pt>
                <c:pt idx="273">
                  <c:v>782.64684889500006</c:v>
                </c:pt>
                <c:pt idx="274">
                  <c:v>793.06671983400008</c:v>
                </c:pt>
                <c:pt idx="275">
                  <c:v>810.82419656399998</c:v>
                </c:pt>
                <c:pt idx="276">
                  <c:v>803.61163271400005</c:v>
                </c:pt>
                <c:pt idx="277">
                  <c:v>794.29005578400006</c:v>
                </c:pt>
                <c:pt idx="278">
                  <c:v>779.55081026100004</c:v>
                </c:pt>
                <c:pt idx="279">
                  <c:v>775.83483557999989</c:v>
                </c:pt>
                <c:pt idx="280">
                  <c:v>786.13266801300006</c:v>
                </c:pt>
                <c:pt idx="281">
                  <c:v>823.10494821300006</c:v>
                </c:pt>
                <c:pt idx="282">
                  <c:v>860.26056628800006</c:v>
                </c:pt>
                <c:pt idx="283">
                  <c:v>860.64945350700009</c:v>
                </c:pt>
                <c:pt idx="284">
                  <c:v>847.51829079300012</c:v>
                </c:pt>
                <c:pt idx="285">
                  <c:v>827.34197222700004</c:v>
                </c:pt>
                <c:pt idx="286">
                  <c:v>845.94399227999997</c:v>
                </c:pt>
                <c:pt idx="287">
                  <c:v>863.52818090100004</c:v>
                </c:pt>
                <c:pt idx="288">
                  <c:v>899.92417934700006</c:v>
                </c:pt>
                <c:pt idx="289">
                  <c:v>931.81292963099986</c:v>
                </c:pt>
                <c:pt idx="290">
                  <c:v>944.47399501500001</c:v>
                </c:pt>
                <c:pt idx="291">
                  <c:v>948.98878194300005</c:v>
                </c:pt>
                <c:pt idx="292">
                  <c:v>959.88756605399999</c:v>
                </c:pt>
                <c:pt idx="293">
                  <c:v>944.62947288000009</c:v>
                </c:pt>
                <c:pt idx="294">
                  <c:v>943.26202301399996</c:v>
                </c:pt>
                <c:pt idx="295">
                  <c:v>954.28079953800011</c:v>
                </c:pt>
                <c:pt idx="296">
                  <c:v>959.20015962299999</c:v>
                </c:pt>
                <c:pt idx="297">
                  <c:v>954.35410176599999</c:v>
                </c:pt>
                <c:pt idx="298">
                  <c:v>947.05112945399992</c:v>
                </c:pt>
                <c:pt idx="299">
                  <c:v>950.36099647799995</c:v>
                </c:pt>
                <c:pt idx="300">
                  <c:v>955.74339110100004</c:v>
                </c:pt>
                <c:pt idx="301">
                  <c:v>965.83609706099992</c:v>
                </c:pt>
                <c:pt idx="302">
                  <c:v>988.31030547600005</c:v>
                </c:pt>
                <c:pt idx="303">
                  <c:v>1009.5802208069999</c:v>
                </c:pt>
                <c:pt idx="304">
                  <c:v>1002.343095099</c:v>
                </c:pt>
                <c:pt idx="305">
                  <c:v>877.63050123000005</c:v>
                </c:pt>
                <c:pt idx="306">
                  <c:v>977.51482353300003</c:v>
                </c:pt>
                <c:pt idx="307">
                  <c:v>962.18889866999996</c:v>
                </c:pt>
                <c:pt idx="308">
                  <c:v>953.00375134500007</c:v>
                </c:pt>
                <c:pt idx="309">
                  <c:v>944.39419497000006</c:v>
                </c:pt>
                <c:pt idx="310">
                  <c:v>947.3068691310001</c:v>
                </c:pt>
                <c:pt idx="311">
                  <c:v>931.74701141699984</c:v>
                </c:pt>
                <c:pt idx="312">
                  <c:v>915.71559571500006</c:v>
                </c:pt>
                <c:pt idx="313">
                  <c:v>895.88766565800006</c:v>
                </c:pt>
                <c:pt idx="314">
                  <c:v>894.28404006000005</c:v>
                </c:pt>
                <c:pt idx="315">
                  <c:v>892.49921456400011</c:v>
                </c:pt>
                <c:pt idx="316">
                  <c:v>919.54457720699997</c:v>
                </c:pt>
                <c:pt idx="317">
                  <c:v>945.71549907300005</c:v>
                </c:pt>
                <c:pt idx="318">
                  <c:v>955.35974443200007</c:v>
                </c:pt>
                <c:pt idx="319">
                  <c:v>964.82148677700002</c:v>
                </c:pt>
                <c:pt idx="320">
                  <c:v>973.84583487000009</c:v>
                </c:pt>
                <c:pt idx="321">
                  <c:v>975.14456694299997</c:v>
                </c:pt>
                <c:pt idx="322">
                  <c:v>984.56416987200009</c:v>
                </c:pt>
                <c:pt idx="323">
                  <c:v>1003.1144456549999</c:v>
                </c:pt>
                <c:pt idx="324">
                  <c:v>1001.182943628</c:v>
                </c:pt>
                <c:pt idx="325">
                  <c:v>966.36352107899995</c:v>
                </c:pt>
                <c:pt idx="326">
                  <c:v>960.60303477000002</c:v>
                </c:pt>
                <c:pt idx="327">
                  <c:v>961.39549790700005</c:v>
                </c:pt>
                <c:pt idx="328">
                  <c:v>971.86121449800009</c:v>
                </c:pt>
                <c:pt idx="329">
                  <c:v>990.34639623300006</c:v>
                </c:pt>
                <c:pt idx="330">
                  <c:v>1026.3601314779999</c:v>
                </c:pt>
                <c:pt idx="331">
                  <c:v>1073.9491178610001</c:v>
                </c:pt>
                <c:pt idx="332">
                  <c:v>1115.9201741940001</c:v>
                </c:pt>
                <c:pt idx="333">
                  <c:v>1126.1606490629999</c:v>
                </c:pt>
                <c:pt idx="334">
                  <c:v>1131.4285241370001</c:v>
                </c:pt>
                <c:pt idx="335">
                  <c:v>1132.4944837200001</c:v>
                </c:pt>
                <c:pt idx="336">
                  <c:v>1141.3876659150001</c:v>
                </c:pt>
                <c:pt idx="337">
                  <c:v>1166.5601857230001</c:v>
                </c:pt>
                <c:pt idx="338">
                  <c:v>1185.946453386</c:v>
                </c:pt>
                <c:pt idx="339">
                  <c:v>1184.3718118890001</c:v>
                </c:pt>
                <c:pt idx="340">
                  <c:v>1175.7211350990001</c:v>
                </c:pt>
                <c:pt idx="341">
                  <c:v>1175.4685220820002</c:v>
                </c:pt>
                <c:pt idx="342">
                  <c:v>1167.2075588160001</c:v>
                </c:pt>
                <c:pt idx="343">
                  <c:v>1161.4771916730001</c:v>
                </c:pt>
                <c:pt idx="344">
                  <c:v>1164.215168961</c:v>
                </c:pt>
                <c:pt idx="345">
                  <c:v>1174.660885344</c:v>
                </c:pt>
                <c:pt idx="346">
                  <c:v>1164.1419139770001</c:v>
                </c:pt>
                <c:pt idx="347">
                  <c:v>1117.5189893670001</c:v>
                </c:pt>
                <c:pt idx="348">
                  <c:v>1065.9726792599999</c:v>
                </c:pt>
                <c:pt idx="349">
                  <c:v>1027.4138514240001</c:v>
                </c:pt>
                <c:pt idx="350">
                  <c:v>985.88197680300004</c:v>
                </c:pt>
                <c:pt idx="351">
                  <c:v>952.19751844200005</c:v>
                </c:pt>
                <c:pt idx="352">
                  <c:v>912.27587465099998</c:v>
                </c:pt>
                <c:pt idx="353">
                  <c:v>862.96614739799998</c:v>
                </c:pt>
                <c:pt idx="354">
                  <c:v>839.64310147800006</c:v>
                </c:pt>
                <c:pt idx="355">
                  <c:v>820.56527426699995</c:v>
                </c:pt>
                <c:pt idx="356">
                  <c:v>785.80842974400002</c:v>
                </c:pt>
                <c:pt idx="357">
                  <c:v>786.28230891900012</c:v>
                </c:pt>
                <c:pt idx="358">
                  <c:v>813.65807414999995</c:v>
                </c:pt>
                <c:pt idx="359">
                  <c:v>837.54535069799999</c:v>
                </c:pt>
                <c:pt idx="360">
                  <c:v>826.09935979499994</c:v>
                </c:pt>
                <c:pt idx="361">
                  <c:v>825.10907161499995</c:v>
                </c:pt>
                <c:pt idx="362">
                  <c:v>818.50682417100006</c:v>
                </c:pt>
                <c:pt idx="363">
                  <c:v>819.89895856200008</c:v>
                </c:pt>
                <c:pt idx="364">
                  <c:v>844.46614676400009</c:v>
                </c:pt>
                <c:pt idx="365" formatCode="General">
                  <c:v>844.46614676400009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01-482A-9FA9-E1D96098B702}"/>
            </c:ext>
          </c:extLst>
        </c:ser>
        <c:ser>
          <c:idx val="3"/>
          <c:order val="2"/>
          <c:tx>
            <c:strRef>
              <c:f>'Figure 5 - data'!$E$3</c:f>
              <c:strCache>
                <c:ptCount val="1"/>
                <c:pt idx="0">
                  <c:v>2017/18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5 - data'!$B$4:$B$369</c:f>
              <c:numCache>
                <c:formatCode>d\-mmm</c:formatCode>
                <c:ptCount val="366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41916</c:v>
                </c:pt>
                <c:pt idx="4">
                  <c:v>41917</c:v>
                </c:pt>
                <c:pt idx="5">
                  <c:v>41918</c:v>
                </c:pt>
                <c:pt idx="6">
                  <c:v>41919</c:v>
                </c:pt>
                <c:pt idx="7">
                  <c:v>41920</c:v>
                </c:pt>
                <c:pt idx="8">
                  <c:v>41921</c:v>
                </c:pt>
                <c:pt idx="9">
                  <c:v>41922</c:v>
                </c:pt>
                <c:pt idx="10">
                  <c:v>41923</c:v>
                </c:pt>
                <c:pt idx="11">
                  <c:v>41924</c:v>
                </c:pt>
                <c:pt idx="12">
                  <c:v>41925</c:v>
                </c:pt>
                <c:pt idx="13">
                  <c:v>41926</c:v>
                </c:pt>
                <c:pt idx="14">
                  <c:v>41927</c:v>
                </c:pt>
                <c:pt idx="15">
                  <c:v>41928</c:v>
                </c:pt>
                <c:pt idx="16">
                  <c:v>41929</c:v>
                </c:pt>
                <c:pt idx="17">
                  <c:v>41930</c:v>
                </c:pt>
                <c:pt idx="18">
                  <c:v>41931</c:v>
                </c:pt>
                <c:pt idx="19">
                  <c:v>41932</c:v>
                </c:pt>
                <c:pt idx="20">
                  <c:v>41933</c:v>
                </c:pt>
                <c:pt idx="21">
                  <c:v>41934</c:v>
                </c:pt>
                <c:pt idx="22">
                  <c:v>41935</c:v>
                </c:pt>
                <c:pt idx="23">
                  <c:v>41936</c:v>
                </c:pt>
                <c:pt idx="24">
                  <c:v>41937</c:v>
                </c:pt>
                <c:pt idx="25">
                  <c:v>41938</c:v>
                </c:pt>
                <c:pt idx="26">
                  <c:v>41939</c:v>
                </c:pt>
                <c:pt idx="27">
                  <c:v>41940</c:v>
                </c:pt>
                <c:pt idx="28">
                  <c:v>41941</c:v>
                </c:pt>
                <c:pt idx="29">
                  <c:v>41942</c:v>
                </c:pt>
                <c:pt idx="30">
                  <c:v>41943</c:v>
                </c:pt>
                <c:pt idx="31">
                  <c:v>41944</c:v>
                </c:pt>
                <c:pt idx="32">
                  <c:v>41945</c:v>
                </c:pt>
                <c:pt idx="33">
                  <c:v>41946</c:v>
                </c:pt>
                <c:pt idx="34">
                  <c:v>41947</c:v>
                </c:pt>
                <c:pt idx="35">
                  <c:v>41948</c:v>
                </c:pt>
                <c:pt idx="36">
                  <c:v>41949</c:v>
                </c:pt>
                <c:pt idx="37">
                  <c:v>41950</c:v>
                </c:pt>
                <c:pt idx="38">
                  <c:v>41951</c:v>
                </c:pt>
                <c:pt idx="39">
                  <c:v>41952</c:v>
                </c:pt>
                <c:pt idx="40">
                  <c:v>41953</c:v>
                </c:pt>
                <c:pt idx="41">
                  <c:v>41954</c:v>
                </c:pt>
                <c:pt idx="42">
                  <c:v>41955</c:v>
                </c:pt>
                <c:pt idx="43">
                  <c:v>41956</c:v>
                </c:pt>
                <c:pt idx="44">
                  <c:v>41957</c:v>
                </c:pt>
                <c:pt idx="45">
                  <c:v>41958</c:v>
                </c:pt>
                <c:pt idx="46">
                  <c:v>41959</c:v>
                </c:pt>
                <c:pt idx="47">
                  <c:v>41960</c:v>
                </c:pt>
                <c:pt idx="48">
                  <c:v>41961</c:v>
                </c:pt>
                <c:pt idx="49">
                  <c:v>41962</c:v>
                </c:pt>
                <c:pt idx="50">
                  <c:v>41963</c:v>
                </c:pt>
                <c:pt idx="51">
                  <c:v>41964</c:v>
                </c:pt>
                <c:pt idx="52">
                  <c:v>41965</c:v>
                </c:pt>
                <c:pt idx="53">
                  <c:v>41966</c:v>
                </c:pt>
                <c:pt idx="54">
                  <c:v>41967</c:v>
                </c:pt>
                <c:pt idx="55">
                  <c:v>41968</c:v>
                </c:pt>
                <c:pt idx="56">
                  <c:v>41969</c:v>
                </c:pt>
                <c:pt idx="57">
                  <c:v>41970</c:v>
                </c:pt>
                <c:pt idx="58">
                  <c:v>41971</c:v>
                </c:pt>
                <c:pt idx="59">
                  <c:v>41972</c:v>
                </c:pt>
                <c:pt idx="60">
                  <c:v>41973</c:v>
                </c:pt>
                <c:pt idx="61">
                  <c:v>41974</c:v>
                </c:pt>
                <c:pt idx="62">
                  <c:v>41975</c:v>
                </c:pt>
                <c:pt idx="63">
                  <c:v>41976</c:v>
                </c:pt>
                <c:pt idx="64">
                  <c:v>41977</c:v>
                </c:pt>
                <c:pt idx="65">
                  <c:v>41978</c:v>
                </c:pt>
                <c:pt idx="66">
                  <c:v>41979</c:v>
                </c:pt>
                <c:pt idx="67">
                  <c:v>41980</c:v>
                </c:pt>
                <c:pt idx="68">
                  <c:v>41981</c:v>
                </c:pt>
                <c:pt idx="69">
                  <c:v>41982</c:v>
                </c:pt>
                <c:pt idx="70">
                  <c:v>41983</c:v>
                </c:pt>
                <c:pt idx="71">
                  <c:v>41984</c:v>
                </c:pt>
                <c:pt idx="72">
                  <c:v>41985</c:v>
                </c:pt>
                <c:pt idx="73">
                  <c:v>41986</c:v>
                </c:pt>
                <c:pt idx="74">
                  <c:v>41987</c:v>
                </c:pt>
                <c:pt idx="75">
                  <c:v>41988</c:v>
                </c:pt>
                <c:pt idx="76">
                  <c:v>41989</c:v>
                </c:pt>
                <c:pt idx="77">
                  <c:v>41990</c:v>
                </c:pt>
                <c:pt idx="78">
                  <c:v>41991</c:v>
                </c:pt>
                <c:pt idx="79">
                  <c:v>41992</c:v>
                </c:pt>
                <c:pt idx="80">
                  <c:v>41993</c:v>
                </c:pt>
                <c:pt idx="81">
                  <c:v>41994</c:v>
                </c:pt>
                <c:pt idx="82">
                  <c:v>41995</c:v>
                </c:pt>
                <c:pt idx="83">
                  <c:v>41996</c:v>
                </c:pt>
                <c:pt idx="84">
                  <c:v>41997</c:v>
                </c:pt>
                <c:pt idx="85">
                  <c:v>41998</c:v>
                </c:pt>
                <c:pt idx="86">
                  <c:v>41999</c:v>
                </c:pt>
                <c:pt idx="87">
                  <c:v>42000</c:v>
                </c:pt>
                <c:pt idx="88">
                  <c:v>42001</c:v>
                </c:pt>
                <c:pt idx="89">
                  <c:v>42002</c:v>
                </c:pt>
                <c:pt idx="90">
                  <c:v>42003</c:v>
                </c:pt>
                <c:pt idx="91">
                  <c:v>42004</c:v>
                </c:pt>
                <c:pt idx="92">
                  <c:v>42005</c:v>
                </c:pt>
                <c:pt idx="93">
                  <c:v>42006</c:v>
                </c:pt>
                <c:pt idx="94">
                  <c:v>42007</c:v>
                </c:pt>
                <c:pt idx="95">
                  <c:v>42008</c:v>
                </c:pt>
                <c:pt idx="96">
                  <c:v>42009</c:v>
                </c:pt>
                <c:pt idx="97">
                  <c:v>42010</c:v>
                </c:pt>
                <c:pt idx="98">
                  <c:v>42011</c:v>
                </c:pt>
                <c:pt idx="99">
                  <c:v>42012</c:v>
                </c:pt>
                <c:pt idx="100">
                  <c:v>42013</c:v>
                </c:pt>
                <c:pt idx="101">
                  <c:v>42014</c:v>
                </c:pt>
                <c:pt idx="102">
                  <c:v>42015</c:v>
                </c:pt>
                <c:pt idx="103">
                  <c:v>42016</c:v>
                </c:pt>
                <c:pt idx="104">
                  <c:v>42017</c:v>
                </c:pt>
                <c:pt idx="105">
                  <c:v>42018</c:v>
                </c:pt>
                <c:pt idx="106">
                  <c:v>42019</c:v>
                </c:pt>
                <c:pt idx="107">
                  <c:v>42020</c:v>
                </c:pt>
                <c:pt idx="108">
                  <c:v>42021</c:v>
                </c:pt>
                <c:pt idx="109">
                  <c:v>42022</c:v>
                </c:pt>
                <c:pt idx="110">
                  <c:v>42023</c:v>
                </c:pt>
                <c:pt idx="111">
                  <c:v>42024</c:v>
                </c:pt>
                <c:pt idx="112">
                  <c:v>42025</c:v>
                </c:pt>
                <c:pt idx="113">
                  <c:v>42026</c:v>
                </c:pt>
                <c:pt idx="114">
                  <c:v>42027</c:v>
                </c:pt>
                <c:pt idx="115">
                  <c:v>42028</c:v>
                </c:pt>
                <c:pt idx="116">
                  <c:v>42029</c:v>
                </c:pt>
                <c:pt idx="117">
                  <c:v>42030</c:v>
                </c:pt>
                <c:pt idx="118">
                  <c:v>42031</c:v>
                </c:pt>
                <c:pt idx="119">
                  <c:v>42032</c:v>
                </c:pt>
                <c:pt idx="120">
                  <c:v>42033</c:v>
                </c:pt>
                <c:pt idx="121">
                  <c:v>42034</c:v>
                </c:pt>
                <c:pt idx="122">
                  <c:v>42035</c:v>
                </c:pt>
                <c:pt idx="123">
                  <c:v>42036</c:v>
                </c:pt>
                <c:pt idx="124">
                  <c:v>42037</c:v>
                </c:pt>
                <c:pt idx="125">
                  <c:v>42038</c:v>
                </c:pt>
                <c:pt idx="126">
                  <c:v>42039</c:v>
                </c:pt>
                <c:pt idx="127">
                  <c:v>42040</c:v>
                </c:pt>
                <c:pt idx="128">
                  <c:v>42041</c:v>
                </c:pt>
                <c:pt idx="129">
                  <c:v>42042</c:v>
                </c:pt>
                <c:pt idx="130">
                  <c:v>42043</c:v>
                </c:pt>
                <c:pt idx="131">
                  <c:v>42044</c:v>
                </c:pt>
                <c:pt idx="132">
                  <c:v>42045</c:v>
                </c:pt>
                <c:pt idx="133">
                  <c:v>42046</c:v>
                </c:pt>
                <c:pt idx="134">
                  <c:v>42047</c:v>
                </c:pt>
                <c:pt idx="135">
                  <c:v>42048</c:v>
                </c:pt>
                <c:pt idx="136">
                  <c:v>42049</c:v>
                </c:pt>
                <c:pt idx="137">
                  <c:v>42050</c:v>
                </c:pt>
                <c:pt idx="138">
                  <c:v>42051</c:v>
                </c:pt>
                <c:pt idx="139">
                  <c:v>42052</c:v>
                </c:pt>
                <c:pt idx="140">
                  <c:v>42053</c:v>
                </c:pt>
                <c:pt idx="141">
                  <c:v>42054</c:v>
                </c:pt>
                <c:pt idx="142">
                  <c:v>42055</c:v>
                </c:pt>
                <c:pt idx="143">
                  <c:v>42056</c:v>
                </c:pt>
                <c:pt idx="144">
                  <c:v>42057</c:v>
                </c:pt>
                <c:pt idx="145">
                  <c:v>42058</c:v>
                </c:pt>
                <c:pt idx="146">
                  <c:v>42059</c:v>
                </c:pt>
                <c:pt idx="147">
                  <c:v>42060</c:v>
                </c:pt>
                <c:pt idx="148">
                  <c:v>42061</c:v>
                </c:pt>
                <c:pt idx="149">
                  <c:v>42062</c:v>
                </c:pt>
                <c:pt idx="150">
                  <c:v>42063</c:v>
                </c:pt>
                <c:pt idx="151">
                  <c:v>42064</c:v>
                </c:pt>
                <c:pt idx="152">
                  <c:v>42065</c:v>
                </c:pt>
                <c:pt idx="153">
                  <c:v>42066</c:v>
                </c:pt>
                <c:pt idx="154">
                  <c:v>42067</c:v>
                </c:pt>
                <c:pt idx="155">
                  <c:v>42068</c:v>
                </c:pt>
                <c:pt idx="156">
                  <c:v>42069</c:v>
                </c:pt>
                <c:pt idx="157">
                  <c:v>42070</c:v>
                </c:pt>
                <c:pt idx="158">
                  <c:v>42071</c:v>
                </c:pt>
                <c:pt idx="159">
                  <c:v>42072</c:v>
                </c:pt>
                <c:pt idx="160">
                  <c:v>42073</c:v>
                </c:pt>
                <c:pt idx="161">
                  <c:v>42074</c:v>
                </c:pt>
                <c:pt idx="162">
                  <c:v>42075</c:v>
                </c:pt>
                <c:pt idx="163">
                  <c:v>42076</c:v>
                </c:pt>
                <c:pt idx="164">
                  <c:v>42077</c:v>
                </c:pt>
                <c:pt idx="165">
                  <c:v>42078</c:v>
                </c:pt>
                <c:pt idx="166">
                  <c:v>42079</c:v>
                </c:pt>
                <c:pt idx="167">
                  <c:v>42080</c:v>
                </c:pt>
                <c:pt idx="168">
                  <c:v>42081</c:v>
                </c:pt>
                <c:pt idx="169">
                  <c:v>42082</c:v>
                </c:pt>
                <c:pt idx="170">
                  <c:v>42083</c:v>
                </c:pt>
                <c:pt idx="171">
                  <c:v>42084</c:v>
                </c:pt>
                <c:pt idx="172">
                  <c:v>42085</c:v>
                </c:pt>
                <c:pt idx="173">
                  <c:v>42086</c:v>
                </c:pt>
                <c:pt idx="174">
                  <c:v>42087</c:v>
                </c:pt>
                <c:pt idx="175">
                  <c:v>42088</c:v>
                </c:pt>
                <c:pt idx="176">
                  <c:v>42089</c:v>
                </c:pt>
                <c:pt idx="177">
                  <c:v>42090</c:v>
                </c:pt>
                <c:pt idx="178">
                  <c:v>42091</c:v>
                </c:pt>
                <c:pt idx="179">
                  <c:v>42092</c:v>
                </c:pt>
                <c:pt idx="180">
                  <c:v>42093</c:v>
                </c:pt>
                <c:pt idx="181">
                  <c:v>42094</c:v>
                </c:pt>
                <c:pt idx="182">
                  <c:v>42095</c:v>
                </c:pt>
                <c:pt idx="183">
                  <c:v>42096</c:v>
                </c:pt>
                <c:pt idx="184">
                  <c:v>42097</c:v>
                </c:pt>
                <c:pt idx="185">
                  <c:v>42098</c:v>
                </c:pt>
                <c:pt idx="186">
                  <c:v>42099</c:v>
                </c:pt>
                <c:pt idx="187">
                  <c:v>42100</c:v>
                </c:pt>
                <c:pt idx="188">
                  <c:v>42101</c:v>
                </c:pt>
                <c:pt idx="189">
                  <c:v>42102</c:v>
                </c:pt>
                <c:pt idx="190">
                  <c:v>42103</c:v>
                </c:pt>
                <c:pt idx="191">
                  <c:v>42104</c:v>
                </c:pt>
                <c:pt idx="192">
                  <c:v>42105</c:v>
                </c:pt>
                <c:pt idx="193">
                  <c:v>42106</c:v>
                </c:pt>
                <c:pt idx="194">
                  <c:v>42107</c:v>
                </c:pt>
                <c:pt idx="195">
                  <c:v>42108</c:v>
                </c:pt>
                <c:pt idx="196">
                  <c:v>42109</c:v>
                </c:pt>
                <c:pt idx="197">
                  <c:v>42110</c:v>
                </c:pt>
                <c:pt idx="198">
                  <c:v>42111</c:v>
                </c:pt>
                <c:pt idx="199">
                  <c:v>42112</c:v>
                </c:pt>
                <c:pt idx="200">
                  <c:v>42113</c:v>
                </c:pt>
                <c:pt idx="201">
                  <c:v>42114</c:v>
                </c:pt>
                <c:pt idx="202">
                  <c:v>42115</c:v>
                </c:pt>
                <c:pt idx="203">
                  <c:v>42116</c:v>
                </c:pt>
                <c:pt idx="204">
                  <c:v>42117</c:v>
                </c:pt>
                <c:pt idx="205">
                  <c:v>42118</c:v>
                </c:pt>
                <c:pt idx="206">
                  <c:v>42119</c:v>
                </c:pt>
                <c:pt idx="207">
                  <c:v>42120</c:v>
                </c:pt>
                <c:pt idx="208">
                  <c:v>42121</c:v>
                </c:pt>
                <c:pt idx="209">
                  <c:v>42122</c:v>
                </c:pt>
                <c:pt idx="210">
                  <c:v>42123</c:v>
                </c:pt>
                <c:pt idx="211">
                  <c:v>42124</c:v>
                </c:pt>
                <c:pt idx="212">
                  <c:v>42125</c:v>
                </c:pt>
                <c:pt idx="213">
                  <c:v>42126</c:v>
                </c:pt>
                <c:pt idx="214">
                  <c:v>42127</c:v>
                </c:pt>
                <c:pt idx="215">
                  <c:v>42128</c:v>
                </c:pt>
                <c:pt idx="216">
                  <c:v>42129</c:v>
                </c:pt>
                <c:pt idx="217">
                  <c:v>42130</c:v>
                </c:pt>
                <c:pt idx="218">
                  <c:v>42131</c:v>
                </c:pt>
                <c:pt idx="219">
                  <c:v>42132</c:v>
                </c:pt>
                <c:pt idx="220">
                  <c:v>42133</c:v>
                </c:pt>
                <c:pt idx="221">
                  <c:v>42134</c:v>
                </c:pt>
                <c:pt idx="222">
                  <c:v>42135</c:v>
                </c:pt>
                <c:pt idx="223">
                  <c:v>42136</c:v>
                </c:pt>
                <c:pt idx="224">
                  <c:v>42137</c:v>
                </c:pt>
                <c:pt idx="225">
                  <c:v>42138</c:v>
                </c:pt>
                <c:pt idx="226">
                  <c:v>42139</c:v>
                </c:pt>
                <c:pt idx="227">
                  <c:v>42140</c:v>
                </c:pt>
                <c:pt idx="228">
                  <c:v>42141</c:v>
                </c:pt>
                <c:pt idx="229">
                  <c:v>42142</c:v>
                </c:pt>
                <c:pt idx="230">
                  <c:v>42143</c:v>
                </c:pt>
                <c:pt idx="231">
                  <c:v>42144</c:v>
                </c:pt>
                <c:pt idx="232">
                  <c:v>42145</c:v>
                </c:pt>
                <c:pt idx="233">
                  <c:v>42146</c:v>
                </c:pt>
                <c:pt idx="234">
                  <c:v>42147</c:v>
                </c:pt>
                <c:pt idx="235">
                  <c:v>42148</c:v>
                </c:pt>
                <c:pt idx="236">
                  <c:v>42149</c:v>
                </c:pt>
                <c:pt idx="237">
                  <c:v>42150</c:v>
                </c:pt>
                <c:pt idx="238">
                  <c:v>42151</c:v>
                </c:pt>
                <c:pt idx="239">
                  <c:v>42152</c:v>
                </c:pt>
                <c:pt idx="240">
                  <c:v>42153</c:v>
                </c:pt>
                <c:pt idx="241">
                  <c:v>42154</c:v>
                </c:pt>
                <c:pt idx="242">
                  <c:v>42155</c:v>
                </c:pt>
                <c:pt idx="243">
                  <c:v>42156</c:v>
                </c:pt>
                <c:pt idx="244">
                  <c:v>42157</c:v>
                </c:pt>
                <c:pt idx="245">
                  <c:v>42158</c:v>
                </c:pt>
                <c:pt idx="246">
                  <c:v>42159</c:v>
                </c:pt>
                <c:pt idx="247">
                  <c:v>42160</c:v>
                </c:pt>
                <c:pt idx="248">
                  <c:v>42161</c:v>
                </c:pt>
                <c:pt idx="249">
                  <c:v>42162</c:v>
                </c:pt>
                <c:pt idx="250">
                  <c:v>42163</c:v>
                </c:pt>
                <c:pt idx="251">
                  <c:v>42164</c:v>
                </c:pt>
                <c:pt idx="252">
                  <c:v>42165</c:v>
                </c:pt>
                <c:pt idx="253">
                  <c:v>42166</c:v>
                </c:pt>
                <c:pt idx="254">
                  <c:v>42167</c:v>
                </c:pt>
                <c:pt idx="255">
                  <c:v>42168</c:v>
                </c:pt>
                <c:pt idx="256">
                  <c:v>42169</c:v>
                </c:pt>
                <c:pt idx="257">
                  <c:v>42170</c:v>
                </c:pt>
                <c:pt idx="258">
                  <c:v>42171</c:v>
                </c:pt>
                <c:pt idx="259">
                  <c:v>42172</c:v>
                </c:pt>
                <c:pt idx="260">
                  <c:v>42173</c:v>
                </c:pt>
                <c:pt idx="261">
                  <c:v>42174</c:v>
                </c:pt>
                <c:pt idx="262">
                  <c:v>42175</c:v>
                </c:pt>
                <c:pt idx="263">
                  <c:v>42176</c:v>
                </c:pt>
                <c:pt idx="264">
                  <c:v>42177</c:v>
                </c:pt>
                <c:pt idx="265">
                  <c:v>42178</c:v>
                </c:pt>
                <c:pt idx="266">
                  <c:v>42179</c:v>
                </c:pt>
                <c:pt idx="267">
                  <c:v>42180</c:v>
                </c:pt>
                <c:pt idx="268">
                  <c:v>42181</c:v>
                </c:pt>
                <c:pt idx="269">
                  <c:v>42182</c:v>
                </c:pt>
                <c:pt idx="270">
                  <c:v>42183</c:v>
                </c:pt>
                <c:pt idx="271">
                  <c:v>42184</c:v>
                </c:pt>
                <c:pt idx="272">
                  <c:v>42185</c:v>
                </c:pt>
                <c:pt idx="273">
                  <c:v>42186</c:v>
                </c:pt>
                <c:pt idx="274">
                  <c:v>42187</c:v>
                </c:pt>
                <c:pt idx="275">
                  <c:v>42188</c:v>
                </c:pt>
                <c:pt idx="276">
                  <c:v>42189</c:v>
                </c:pt>
                <c:pt idx="277">
                  <c:v>42190</c:v>
                </c:pt>
                <c:pt idx="278">
                  <c:v>42191</c:v>
                </c:pt>
                <c:pt idx="279">
                  <c:v>42192</c:v>
                </c:pt>
                <c:pt idx="280">
                  <c:v>42193</c:v>
                </c:pt>
                <c:pt idx="281">
                  <c:v>42194</c:v>
                </c:pt>
                <c:pt idx="282">
                  <c:v>42195</c:v>
                </c:pt>
                <c:pt idx="283">
                  <c:v>42196</c:v>
                </c:pt>
                <c:pt idx="284">
                  <c:v>42197</c:v>
                </c:pt>
                <c:pt idx="285">
                  <c:v>42198</c:v>
                </c:pt>
                <c:pt idx="286">
                  <c:v>42199</c:v>
                </c:pt>
                <c:pt idx="287">
                  <c:v>42200</c:v>
                </c:pt>
                <c:pt idx="288">
                  <c:v>42201</c:v>
                </c:pt>
                <c:pt idx="289">
                  <c:v>42202</c:v>
                </c:pt>
                <c:pt idx="290">
                  <c:v>42203</c:v>
                </c:pt>
                <c:pt idx="291">
                  <c:v>42204</c:v>
                </c:pt>
                <c:pt idx="292">
                  <c:v>42205</c:v>
                </c:pt>
                <c:pt idx="293">
                  <c:v>42206</c:v>
                </c:pt>
                <c:pt idx="294">
                  <c:v>42207</c:v>
                </c:pt>
                <c:pt idx="295">
                  <c:v>42208</c:v>
                </c:pt>
                <c:pt idx="296">
                  <c:v>42209</c:v>
                </c:pt>
                <c:pt idx="297">
                  <c:v>42210</c:v>
                </c:pt>
                <c:pt idx="298">
                  <c:v>42211</c:v>
                </c:pt>
                <c:pt idx="299">
                  <c:v>42212</c:v>
                </c:pt>
                <c:pt idx="300">
                  <c:v>42213</c:v>
                </c:pt>
                <c:pt idx="301">
                  <c:v>42214</c:v>
                </c:pt>
                <c:pt idx="302">
                  <c:v>42215</c:v>
                </c:pt>
                <c:pt idx="303">
                  <c:v>42216</c:v>
                </c:pt>
                <c:pt idx="304">
                  <c:v>42217</c:v>
                </c:pt>
                <c:pt idx="305">
                  <c:v>42218</c:v>
                </c:pt>
                <c:pt idx="306">
                  <c:v>42219</c:v>
                </c:pt>
                <c:pt idx="307">
                  <c:v>42220</c:v>
                </c:pt>
                <c:pt idx="308">
                  <c:v>42221</c:v>
                </c:pt>
                <c:pt idx="309">
                  <c:v>42222</c:v>
                </c:pt>
                <c:pt idx="310">
                  <c:v>42223</c:v>
                </c:pt>
                <c:pt idx="311">
                  <c:v>42224</c:v>
                </c:pt>
                <c:pt idx="312">
                  <c:v>42225</c:v>
                </c:pt>
                <c:pt idx="313">
                  <c:v>42226</c:v>
                </c:pt>
                <c:pt idx="314">
                  <c:v>42227</c:v>
                </c:pt>
                <c:pt idx="315">
                  <c:v>42228</c:v>
                </c:pt>
                <c:pt idx="316">
                  <c:v>42229</c:v>
                </c:pt>
                <c:pt idx="317">
                  <c:v>42230</c:v>
                </c:pt>
                <c:pt idx="318">
                  <c:v>42231</c:v>
                </c:pt>
                <c:pt idx="319">
                  <c:v>42232</c:v>
                </c:pt>
                <c:pt idx="320">
                  <c:v>42233</c:v>
                </c:pt>
                <c:pt idx="321">
                  <c:v>42234</c:v>
                </c:pt>
                <c:pt idx="322">
                  <c:v>42235</c:v>
                </c:pt>
                <c:pt idx="323">
                  <c:v>42236</c:v>
                </c:pt>
                <c:pt idx="324">
                  <c:v>42237</c:v>
                </c:pt>
                <c:pt idx="325">
                  <c:v>42238</c:v>
                </c:pt>
                <c:pt idx="326">
                  <c:v>42239</c:v>
                </c:pt>
                <c:pt idx="327">
                  <c:v>42240</c:v>
                </c:pt>
                <c:pt idx="328">
                  <c:v>42241</c:v>
                </c:pt>
                <c:pt idx="329">
                  <c:v>42242</c:v>
                </c:pt>
                <c:pt idx="330">
                  <c:v>42243</c:v>
                </c:pt>
                <c:pt idx="331">
                  <c:v>42244</c:v>
                </c:pt>
                <c:pt idx="332">
                  <c:v>42245</c:v>
                </c:pt>
                <c:pt idx="333">
                  <c:v>42246</c:v>
                </c:pt>
                <c:pt idx="334">
                  <c:v>42247</c:v>
                </c:pt>
                <c:pt idx="335">
                  <c:v>42248</c:v>
                </c:pt>
                <c:pt idx="336">
                  <c:v>42249</c:v>
                </c:pt>
                <c:pt idx="337">
                  <c:v>42250</c:v>
                </c:pt>
                <c:pt idx="338">
                  <c:v>42251</c:v>
                </c:pt>
                <c:pt idx="339">
                  <c:v>42252</c:v>
                </c:pt>
                <c:pt idx="340">
                  <c:v>42253</c:v>
                </c:pt>
                <c:pt idx="341">
                  <c:v>42254</c:v>
                </c:pt>
                <c:pt idx="342">
                  <c:v>42255</c:v>
                </c:pt>
                <c:pt idx="343">
                  <c:v>42256</c:v>
                </c:pt>
                <c:pt idx="344">
                  <c:v>42257</c:v>
                </c:pt>
                <c:pt idx="345">
                  <c:v>42258</c:v>
                </c:pt>
                <c:pt idx="346">
                  <c:v>42259</c:v>
                </c:pt>
                <c:pt idx="347">
                  <c:v>42260</c:v>
                </c:pt>
                <c:pt idx="348">
                  <c:v>42261</c:v>
                </c:pt>
                <c:pt idx="349">
                  <c:v>42262</c:v>
                </c:pt>
                <c:pt idx="350">
                  <c:v>42263</c:v>
                </c:pt>
                <c:pt idx="351">
                  <c:v>42264</c:v>
                </c:pt>
                <c:pt idx="352">
                  <c:v>42265</c:v>
                </c:pt>
                <c:pt idx="353">
                  <c:v>42266</c:v>
                </c:pt>
                <c:pt idx="354">
                  <c:v>42267</c:v>
                </c:pt>
                <c:pt idx="355">
                  <c:v>42268</c:v>
                </c:pt>
                <c:pt idx="356">
                  <c:v>42269</c:v>
                </c:pt>
                <c:pt idx="357">
                  <c:v>42270</c:v>
                </c:pt>
                <c:pt idx="358">
                  <c:v>42271</c:v>
                </c:pt>
                <c:pt idx="359">
                  <c:v>42272</c:v>
                </c:pt>
                <c:pt idx="360">
                  <c:v>42273</c:v>
                </c:pt>
                <c:pt idx="361">
                  <c:v>42274</c:v>
                </c:pt>
                <c:pt idx="362">
                  <c:v>42275</c:v>
                </c:pt>
                <c:pt idx="363">
                  <c:v>42276</c:v>
                </c:pt>
                <c:pt idx="364">
                  <c:v>42277</c:v>
                </c:pt>
                <c:pt idx="365">
                  <c:v>42278</c:v>
                </c:pt>
              </c:numCache>
            </c:numRef>
          </c:cat>
          <c:val>
            <c:numRef>
              <c:f>'Figure 5 - data'!$E$4:$E$369</c:f>
              <c:numCache>
                <c:formatCode>#,##0</c:formatCode>
                <c:ptCount val="366"/>
                <c:pt idx="0">
                  <c:v>870.92303721300004</c:v>
                </c:pt>
                <c:pt idx="1">
                  <c:v>935.10347590499998</c:v>
                </c:pt>
                <c:pt idx="2">
                  <c:v>980.06646072000001</c:v>
                </c:pt>
                <c:pt idx="3">
                  <c:v>1014.862209003</c:v>
                </c:pt>
                <c:pt idx="4">
                  <c:v>1031.158684563</c:v>
                </c:pt>
                <c:pt idx="5">
                  <c:v>1059.8295833249999</c:v>
                </c:pt>
                <c:pt idx="6">
                  <c:v>1089.2656985489998</c:v>
                </c:pt>
                <c:pt idx="7">
                  <c:v>1126.834088475</c:v>
                </c:pt>
                <c:pt idx="8">
                  <c:v>1150.172815032</c:v>
                </c:pt>
                <c:pt idx="9">
                  <c:v>1145.4294289890001</c:v>
                </c:pt>
                <c:pt idx="10">
                  <c:v>1130.2520067119999</c:v>
                </c:pt>
                <c:pt idx="11">
                  <c:v>1099.9672005510001</c:v>
                </c:pt>
                <c:pt idx="12">
                  <c:v>1091.3023974329999</c:v>
                </c:pt>
                <c:pt idx="13">
                  <c:v>1105.0123951229998</c:v>
                </c:pt>
                <c:pt idx="14">
                  <c:v>1250</c:v>
                </c:pt>
                <c:pt idx="15">
                  <c:v>1212.4559586780001</c:v>
                </c:pt>
                <c:pt idx="16">
                  <c:v>1252.1891655900001</c:v>
                </c:pt>
                <c:pt idx="17">
                  <c:v>1252.6395124170003</c:v>
                </c:pt>
                <c:pt idx="18">
                  <c:v>1231.0322654399999</c:v>
                </c:pt>
                <c:pt idx="19">
                  <c:v>1240.80774933</c:v>
                </c:pt>
                <c:pt idx="20">
                  <c:v>1232.5184654250002</c:v>
                </c:pt>
                <c:pt idx="21">
                  <c:v>1266.6529886369999</c:v>
                </c:pt>
                <c:pt idx="22">
                  <c:v>1299.4592322810001</c:v>
                </c:pt>
                <c:pt idx="23">
                  <c:v>1288.1998619670001</c:v>
                </c:pt>
                <c:pt idx="24">
                  <c:v>1288.2980460660001</c:v>
                </c:pt>
                <c:pt idx="25">
                  <c:v>1298.0676273390002</c:v>
                </c:pt>
                <c:pt idx="26">
                  <c:v>1286.6267053080001</c:v>
                </c:pt>
                <c:pt idx="27">
                  <c:v>1279.073986053</c:v>
                </c:pt>
                <c:pt idx="28">
                  <c:v>1300.7585933130001</c:v>
                </c:pt>
                <c:pt idx="29">
                  <c:v>1311.0242739720002</c:v>
                </c:pt>
                <c:pt idx="30">
                  <c:v>1279.1882762639998</c:v>
                </c:pt>
                <c:pt idx="31">
                  <c:v>1276.8961556700001</c:v>
                </c:pt>
                <c:pt idx="32">
                  <c:v>1286.265421605</c:v>
                </c:pt>
                <c:pt idx="33">
                  <c:v>1296.7700116380001</c:v>
                </c:pt>
                <c:pt idx="34">
                  <c:v>1306.4930526419998</c:v>
                </c:pt>
                <c:pt idx="35">
                  <c:v>1331.5609686540001</c:v>
                </c:pt>
                <c:pt idx="36">
                  <c:v>1334.87194275</c:v>
                </c:pt>
                <c:pt idx="37">
                  <c:v>1316.2153746629999</c:v>
                </c:pt>
                <c:pt idx="38">
                  <c:v>1308.09207474</c:v>
                </c:pt>
                <c:pt idx="39">
                  <c:v>1288.855829283</c:v>
                </c:pt>
                <c:pt idx="40">
                  <c:v>1284.0754486769999</c:v>
                </c:pt>
                <c:pt idx="41">
                  <c:v>1295.9345718059999</c:v>
                </c:pt>
                <c:pt idx="42">
                  <c:v>1312.321869027</c:v>
                </c:pt>
                <c:pt idx="43">
                  <c:v>1326.2818248629999</c:v>
                </c:pt>
                <c:pt idx="44">
                  <c:v>1298.5464474179998</c:v>
                </c:pt>
                <c:pt idx="45">
                  <c:v>1293.862945656</c:v>
                </c:pt>
                <c:pt idx="46">
                  <c:v>1303.9883856629999</c:v>
                </c:pt>
                <c:pt idx="47">
                  <c:v>1307.6778210270002</c:v>
                </c:pt>
                <c:pt idx="48">
                  <c:v>1290.9726891449998</c:v>
                </c:pt>
                <c:pt idx="49">
                  <c:v>1297.3156685849999</c:v>
                </c:pt>
                <c:pt idx="50">
                  <c:v>1291.0031553869999</c:v>
                </c:pt>
                <c:pt idx="51">
                  <c:v>1278.6442603950002</c:v>
                </c:pt>
                <c:pt idx="52">
                  <c:v>1291.430654067</c:v>
                </c:pt>
                <c:pt idx="53">
                  <c:v>1302.6478545539999</c:v>
                </c:pt>
                <c:pt idx="54">
                  <c:v>1316.4258007409999</c:v>
                </c:pt>
                <c:pt idx="55">
                  <c:v>1318.437716055</c:v>
                </c:pt>
                <c:pt idx="56">
                  <c:v>1324.126070262</c:v>
                </c:pt>
                <c:pt idx="57">
                  <c:v>1328.2081460459999</c:v>
                </c:pt>
                <c:pt idx="58">
                  <c:v>1329.7749508979998</c:v>
                </c:pt>
                <c:pt idx="59">
                  <c:v>1305.6149955599999</c:v>
                </c:pt>
                <c:pt idx="60">
                  <c:v>1265.794415892</c:v>
                </c:pt>
                <c:pt idx="61">
                  <c:v>1223.7358449780002</c:v>
                </c:pt>
                <c:pt idx="62">
                  <c:v>1172.4345268170002</c:v>
                </c:pt>
                <c:pt idx="63">
                  <c:v>1175.1577194300003</c:v>
                </c:pt>
                <c:pt idx="64">
                  <c:v>1200.7553814840001</c:v>
                </c:pt>
                <c:pt idx="65">
                  <c:v>1216.0052052840001</c:v>
                </c:pt>
                <c:pt idx="66">
                  <c:v>1242.9532464959998</c:v>
                </c:pt>
                <c:pt idx="67">
                  <c:v>1268.6274243</c:v>
                </c:pt>
                <c:pt idx="68">
                  <c:v>1267.3418008559997</c:v>
                </c:pt>
                <c:pt idx="69">
                  <c:v>1248.3222972929998</c:v>
                </c:pt>
                <c:pt idx="70">
                  <c:v>1206.869528379</c:v>
                </c:pt>
                <c:pt idx="71">
                  <c:v>1155.9700130910001</c:v>
                </c:pt>
                <c:pt idx="72">
                  <c:v>1076.4554477729998</c:v>
                </c:pt>
                <c:pt idx="73">
                  <c:v>992.21358057599991</c:v>
                </c:pt>
                <c:pt idx="74">
                  <c:v>923.43879159599999</c:v>
                </c:pt>
                <c:pt idx="75">
                  <c:v>892.47090359700007</c:v>
                </c:pt>
                <c:pt idx="76">
                  <c:v>858.82116074099997</c:v>
                </c:pt>
                <c:pt idx="77">
                  <c:v>817.30841761500005</c:v>
                </c:pt>
                <c:pt idx="78">
                  <c:v>802.45618239300006</c:v>
                </c:pt>
                <c:pt idx="79">
                  <c:v>755.7034642860001</c:v>
                </c:pt>
                <c:pt idx="80">
                  <c:v>727.22540883600016</c:v>
                </c:pt>
                <c:pt idx="81">
                  <c:v>710.92949880900005</c:v>
                </c:pt>
                <c:pt idx="82">
                  <c:v>723.20679318300006</c:v>
                </c:pt>
                <c:pt idx="83">
                  <c:v>753.98356525200018</c:v>
                </c:pt>
                <c:pt idx="84">
                  <c:v>812.40441043500016</c:v>
                </c:pt>
                <c:pt idx="85">
                  <c:v>876.57831197100006</c:v>
                </c:pt>
                <c:pt idx="86">
                  <c:v>939.88703925000004</c:v>
                </c:pt>
                <c:pt idx="87">
                  <c:v>970.54841375700016</c:v>
                </c:pt>
                <c:pt idx="88">
                  <c:v>968.53515952200019</c:v>
                </c:pt>
                <c:pt idx="89">
                  <c:v>947.58428050500004</c:v>
                </c:pt>
                <c:pt idx="90">
                  <c:v>967.21313039100005</c:v>
                </c:pt>
                <c:pt idx="91">
                  <c:v>1021.625339658</c:v>
                </c:pt>
                <c:pt idx="92">
                  <c:v>1085.243886021</c:v>
                </c:pt>
                <c:pt idx="93">
                  <c:v>1127.2033998449999</c:v>
                </c:pt>
                <c:pt idx="94">
                  <c:v>1151.7180927089998</c:v>
                </c:pt>
                <c:pt idx="95">
                  <c:v>1180.917865824</c:v>
                </c:pt>
                <c:pt idx="96">
                  <c:v>1193.3143720619998</c:v>
                </c:pt>
                <c:pt idx="97">
                  <c:v>1200.7831295219999</c:v>
                </c:pt>
                <c:pt idx="98">
                  <c:v>1204.4362631729998</c:v>
                </c:pt>
                <c:pt idx="99">
                  <c:v>1181.5871810579999</c:v>
                </c:pt>
                <c:pt idx="100">
                  <c:v>1140.8353519350001</c:v>
                </c:pt>
                <c:pt idx="101">
                  <c:v>1141.639910931</c:v>
                </c:pt>
                <c:pt idx="102">
                  <c:v>1153.930804137</c:v>
                </c:pt>
                <c:pt idx="103">
                  <c:v>1145.3016358289999</c:v>
                </c:pt>
                <c:pt idx="104">
                  <c:v>1153.4692606680001</c:v>
                </c:pt>
                <c:pt idx="105">
                  <c:v>1173.0883899149999</c:v>
                </c:pt>
                <c:pt idx="106">
                  <c:v>1194.8046727889998</c:v>
                </c:pt>
                <c:pt idx="107">
                  <c:v>1210.3859203169998</c:v>
                </c:pt>
                <c:pt idx="108">
                  <c:v>1215.1519444199998</c:v>
                </c:pt>
                <c:pt idx="109">
                  <c:v>1193.9664609989998</c:v>
                </c:pt>
                <c:pt idx="110">
                  <c:v>1160.2076188199999</c:v>
                </c:pt>
                <c:pt idx="111">
                  <c:v>1112.7264856530001</c:v>
                </c:pt>
                <c:pt idx="112">
                  <c:v>1077.3705973469998</c:v>
                </c:pt>
                <c:pt idx="113">
                  <c:v>1068.9129295949999</c:v>
                </c:pt>
                <c:pt idx="114">
                  <c:v>1095.5223290699998</c:v>
                </c:pt>
                <c:pt idx="115">
                  <c:v>1103.669008263</c:v>
                </c:pt>
                <c:pt idx="116">
                  <c:v>1081.1114652449999</c:v>
                </c:pt>
                <c:pt idx="117">
                  <c:v>1067.775713412</c:v>
                </c:pt>
                <c:pt idx="118">
                  <c:v>1063.789854312</c:v>
                </c:pt>
                <c:pt idx="119">
                  <c:v>1093.9855892579999</c:v>
                </c:pt>
                <c:pt idx="120">
                  <c:v>1150.0994206409998</c:v>
                </c:pt>
                <c:pt idx="121">
                  <c:v>1175.1616907159998</c:v>
                </c:pt>
                <c:pt idx="122">
                  <c:v>1154.2520513399998</c:v>
                </c:pt>
                <c:pt idx="123">
                  <c:v>1168.2246581519998</c:v>
                </c:pt>
                <c:pt idx="124">
                  <c:v>1186.8258566429997</c:v>
                </c:pt>
                <c:pt idx="125">
                  <c:v>1176.949437621</c:v>
                </c:pt>
                <c:pt idx="126">
                  <c:v>1188.6423444539998</c:v>
                </c:pt>
                <c:pt idx="127">
                  <c:v>1192.637951256</c:v>
                </c:pt>
                <c:pt idx="128">
                  <c:v>1149.6215088000001</c:v>
                </c:pt>
                <c:pt idx="129">
                  <c:v>1072.2626687879999</c:v>
                </c:pt>
                <c:pt idx="130">
                  <c:v>1058.675521587</c:v>
                </c:pt>
                <c:pt idx="131">
                  <c:v>966.22057459199993</c:v>
                </c:pt>
                <c:pt idx="132">
                  <c:v>933.38191393800003</c:v>
                </c:pt>
                <c:pt idx="133">
                  <c:v>939.85967613899993</c:v>
                </c:pt>
                <c:pt idx="134">
                  <c:v>964.84903691099998</c:v>
                </c:pt>
                <c:pt idx="135">
                  <c:v>946.32901188899984</c:v>
                </c:pt>
                <c:pt idx="136">
                  <c:v>924.40595402400015</c:v>
                </c:pt>
                <c:pt idx="137">
                  <c:v>921.43515635100016</c:v>
                </c:pt>
                <c:pt idx="138">
                  <c:v>941.79330870300009</c:v>
                </c:pt>
                <c:pt idx="139">
                  <c:v>941.76845584799992</c:v>
                </c:pt>
                <c:pt idx="140">
                  <c:v>973.91447259000006</c:v>
                </c:pt>
                <c:pt idx="141">
                  <c:v>1008.072506667</c:v>
                </c:pt>
                <c:pt idx="142">
                  <c:v>1011.817670049</c:v>
                </c:pt>
                <c:pt idx="143">
                  <c:v>1028.218051719</c:v>
                </c:pt>
                <c:pt idx="144">
                  <c:v>1031.165638638</c:v>
                </c:pt>
                <c:pt idx="145">
                  <c:v>1015.6238053470001</c:v>
                </c:pt>
                <c:pt idx="146">
                  <c:v>1023.033959694</c:v>
                </c:pt>
                <c:pt idx="147">
                  <c:v>1021.3722250919999</c:v>
                </c:pt>
                <c:pt idx="148">
                  <c:v>1007.693518182</c:v>
                </c:pt>
                <c:pt idx="149">
                  <c:v>879.62035536300004</c:v>
                </c:pt>
                <c:pt idx="150">
                  <c:v>804.38660580599992</c:v>
                </c:pt>
                <c:pt idx="151">
                  <c:v>724.17518972100004</c:v>
                </c:pt>
                <c:pt idx="152">
                  <c:v>639.54870893400005</c:v>
                </c:pt>
                <c:pt idx="153">
                  <c:v>560.83518749099994</c:v>
                </c:pt>
                <c:pt idx="154">
                  <c:v>507.30278575199998</c:v>
                </c:pt>
                <c:pt idx="155">
                  <c:v>497.28550530299998</c:v>
                </c:pt>
                <c:pt idx="156">
                  <c:v>495.11486056500001</c:v>
                </c:pt>
                <c:pt idx="157">
                  <c:v>462.54298947599995</c:v>
                </c:pt>
                <c:pt idx="158">
                  <c:v>428.15706233999998</c:v>
                </c:pt>
                <c:pt idx="159">
                  <c:v>395.37095496299997</c:v>
                </c:pt>
                <c:pt idx="160">
                  <c:v>374.55733687800006</c:v>
                </c:pt>
                <c:pt idx="161">
                  <c:v>413.45053942499999</c:v>
                </c:pt>
                <c:pt idx="162">
                  <c:v>451.67469095100006</c:v>
                </c:pt>
                <c:pt idx="163">
                  <c:v>458.26144664100002</c:v>
                </c:pt>
                <c:pt idx="164">
                  <c:v>500.29781250299999</c:v>
                </c:pt>
                <c:pt idx="165">
                  <c:v>551.20586463300003</c:v>
                </c:pt>
                <c:pt idx="166">
                  <c:v>580.75041302099987</c:v>
                </c:pt>
                <c:pt idx="167">
                  <c:v>624.69343707600001</c:v>
                </c:pt>
                <c:pt idx="168">
                  <c:v>589.18960241699995</c:v>
                </c:pt>
                <c:pt idx="169">
                  <c:v>514.86135024300006</c:v>
                </c:pt>
                <c:pt idx="170">
                  <c:v>447.83094905699994</c:v>
                </c:pt>
                <c:pt idx="171">
                  <c:v>381.444998532</c:v>
                </c:pt>
                <c:pt idx="172">
                  <c:v>347.65020404099999</c:v>
                </c:pt>
                <c:pt idx="173">
                  <c:v>315.18292809900004</c:v>
                </c:pt>
                <c:pt idx="174">
                  <c:v>310.48498111200001</c:v>
                </c:pt>
                <c:pt idx="175">
                  <c:v>322.06086809100003</c:v>
                </c:pt>
                <c:pt idx="176">
                  <c:v>355.78690098600003</c:v>
                </c:pt>
                <c:pt idx="177">
                  <c:v>371.34892541400001</c:v>
                </c:pt>
                <c:pt idx="178">
                  <c:v>339.00742443899998</c:v>
                </c:pt>
                <c:pt idx="179">
                  <c:v>314.66581099200005</c:v>
                </c:pt>
                <c:pt idx="180">
                  <c:v>295.618985796</c:v>
                </c:pt>
                <c:pt idx="181">
                  <c:v>302.49250084800002</c:v>
                </c:pt>
                <c:pt idx="182">
                  <c:v>318.95403234300005</c:v>
                </c:pt>
                <c:pt idx="183">
                  <c:v>293.18981463599999</c:v>
                </c:pt>
                <c:pt idx="184">
                  <c:v>272.97772864199999</c:v>
                </c:pt>
                <c:pt idx="185">
                  <c:v>274.71940297500004</c:v>
                </c:pt>
                <c:pt idx="186">
                  <c:v>270.35286604500004</c:v>
                </c:pt>
                <c:pt idx="187">
                  <c:v>250.48967057399997</c:v>
                </c:pt>
                <c:pt idx="188">
                  <c:v>245.999600163</c:v>
                </c:pt>
                <c:pt idx="189">
                  <c:v>249.713233476</c:v>
                </c:pt>
                <c:pt idx="190">
                  <c:v>257.36155263900002</c:v>
                </c:pt>
                <c:pt idx="191">
                  <c:v>252.58171422299998</c:v>
                </c:pt>
                <c:pt idx="192">
                  <c:v>250.90633679999999</c:v>
                </c:pt>
                <c:pt idx="193">
                  <c:v>246.21178440599999</c:v>
                </c:pt>
                <c:pt idx="194">
                  <c:v>237.81096411299998</c:v>
                </c:pt>
                <c:pt idx="195">
                  <c:v>230.21068121699997</c:v>
                </c:pt>
                <c:pt idx="196">
                  <c:v>253.393723542</c:v>
                </c:pt>
                <c:pt idx="197">
                  <c:v>269.48792186999998</c:v>
                </c:pt>
                <c:pt idx="198">
                  <c:v>270.3060438</c:v>
                </c:pt>
                <c:pt idx="199">
                  <c:v>268.49027785499999</c:v>
                </c:pt>
                <c:pt idx="200">
                  <c:v>304.19442949200004</c:v>
                </c:pt>
                <c:pt idx="201">
                  <c:v>321.98113993499999</c:v>
                </c:pt>
                <c:pt idx="202">
                  <c:v>333.71123505000003</c:v>
                </c:pt>
                <c:pt idx="203">
                  <c:v>380.44965040799997</c:v>
                </c:pt>
                <c:pt idx="204">
                  <c:v>439.07949449100005</c:v>
                </c:pt>
                <c:pt idx="205">
                  <c:v>470.12453538300002</c:v>
                </c:pt>
                <c:pt idx="206">
                  <c:v>469.44019265099996</c:v>
                </c:pt>
                <c:pt idx="207">
                  <c:v>474.85857176399998</c:v>
                </c:pt>
                <c:pt idx="208">
                  <c:v>478.23393692100001</c:v>
                </c:pt>
                <c:pt idx="209">
                  <c:v>456.35780657700008</c:v>
                </c:pt>
                <c:pt idx="210">
                  <c:v>447.77418567000001</c:v>
                </c:pt>
                <c:pt idx="211">
                  <c:v>442.56693683100002</c:v>
                </c:pt>
                <c:pt idx="212">
                  <c:v>404.72855386200001</c:v>
                </c:pt>
                <c:pt idx="213">
                  <c:v>394.821526866</c:v>
                </c:pt>
                <c:pt idx="214">
                  <c:v>362.12715022500004</c:v>
                </c:pt>
                <c:pt idx="215">
                  <c:v>331.64611964400007</c:v>
                </c:pt>
                <c:pt idx="216">
                  <c:v>316.988076234</c:v>
                </c:pt>
                <c:pt idx="217">
                  <c:v>333.54642324000002</c:v>
                </c:pt>
                <c:pt idx="218">
                  <c:v>349.24902209700002</c:v>
                </c:pt>
                <c:pt idx="219">
                  <c:v>366.29105168700005</c:v>
                </c:pt>
                <c:pt idx="220">
                  <c:v>375.19001792400002</c:v>
                </c:pt>
                <c:pt idx="221">
                  <c:v>386.55156836100002</c:v>
                </c:pt>
                <c:pt idx="222">
                  <c:v>391.88607756300001</c:v>
                </c:pt>
                <c:pt idx="223">
                  <c:v>402.70699826100002</c:v>
                </c:pt>
                <c:pt idx="224">
                  <c:v>399.09675462900003</c:v>
                </c:pt>
                <c:pt idx="225">
                  <c:v>403.56140321100003</c:v>
                </c:pt>
                <c:pt idx="226">
                  <c:v>389.48713186799995</c:v>
                </c:pt>
                <c:pt idx="227">
                  <c:v>383.64610569900009</c:v>
                </c:pt>
                <c:pt idx="228">
                  <c:v>357.23409649199999</c:v>
                </c:pt>
                <c:pt idx="229">
                  <c:v>359.88448452000006</c:v>
                </c:pt>
                <c:pt idx="230">
                  <c:v>347.91398310300002</c:v>
                </c:pt>
                <c:pt idx="231">
                  <c:v>339.31036496400003</c:v>
                </c:pt>
                <c:pt idx="232">
                  <c:v>379.846780884</c:v>
                </c:pt>
                <c:pt idx="233">
                  <c:v>384.46617709499998</c:v>
                </c:pt>
                <c:pt idx="234">
                  <c:v>390.46841020799997</c:v>
                </c:pt>
                <c:pt idx="235">
                  <c:v>420.34337643600003</c:v>
                </c:pt>
                <c:pt idx="236">
                  <c:v>398.09741410800001</c:v>
                </c:pt>
                <c:pt idx="237">
                  <c:v>384.43120305000008</c:v>
                </c:pt>
                <c:pt idx="238">
                  <c:v>425.819253264</c:v>
                </c:pt>
                <c:pt idx="239">
                  <c:v>462.53017742400004</c:v>
                </c:pt>
                <c:pt idx="240">
                  <c:v>477.80130501300005</c:v>
                </c:pt>
                <c:pt idx="241">
                  <c:v>474.92603991599998</c:v>
                </c:pt>
                <c:pt idx="242">
                  <c:v>447.06943278599999</c:v>
                </c:pt>
                <c:pt idx="243">
                  <c:v>432.95148706200007</c:v>
                </c:pt>
                <c:pt idx="244">
                  <c:v>428.80353193800005</c:v>
                </c:pt>
                <c:pt idx="245">
                  <c:v>430.48971540299999</c:v>
                </c:pt>
                <c:pt idx="246">
                  <c:v>436.18019921700005</c:v>
                </c:pt>
                <c:pt idx="247">
                  <c:v>419.08004546400002</c:v>
                </c:pt>
                <c:pt idx="248">
                  <c:v>404.17774527300003</c:v>
                </c:pt>
                <c:pt idx="249">
                  <c:v>387.46853738700003</c:v>
                </c:pt>
                <c:pt idx="250">
                  <c:v>378.91985360400002</c:v>
                </c:pt>
                <c:pt idx="251">
                  <c:v>367.30660992000003</c:v>
                </c:pt>
                <c:pt idx="252">
                  <c:v>379.721338764</c:v>
                </c:pt>
                <c:pt idx="253">
                  <c:v>393.45128606999998</c:v>
                </c:pt>
                <c:pt idx="254">
                  <c:v>399.40606723499997</c:v>
                </c:pt>
                <c:pt idx="255">
                  <c:v>384.232570581</c:v>
                </c:pt>
                <c:pt idx="256">
                  <c:v>408.13625595600007</c:v>
                </c:pt>
                <c:pt idx="257">
                  <c:v>448.10815890000003</c:v>
                </c:pt>
                <c:pt idx="258">
                  <c:v>460.33990038599995</c:v>
                </c:pt>
                <c:pt idx="259">
                  <c:v>497.20318263299998</c:v>
                </c:pt>
                <c:pt idx="260">
                  <c:v>528.17441677199997</c:v>
                </c:pt>
                <c:pt idx="261">
                  <c:v>551.32096775699995</c:v>
                </c:pt>
                <c:pt idx="262">
                  <c:v>556.62785605199997</c:v>
                </c:pt>
                <c:pt idx="263">
                  <c:v>564.30055832700009</c:v>
                </c:pt>
                <c:pt idx="264">
                  <c:v>590.24929472999997</c:v>
                </c:pt>
                <c:pt idx="265">
                  <c:v>609.53543626800001</c:v>
                </c:pt>
                <c:pt idx="266">
                  <c:v>647.80343431799997</c:v>
                </c:pt>
                <c:pt idx="267">
                  <c:v>691.08699593100005</c:v>
                </c:pt>
                <c:pt idx="268">
                  <c:v>705.30957269999999</c:v>
                </c:pt>
                <c:pt idx="269">
                  <c:v>724.74953447099995</c:v>
                </c:pt>
                <c:pt idx="270">
                  <c:v>726.9668755319999</c:v>
                </c:pt>
                <c:pt idx="271">
                  <c:v>708.18663223199997</c:v>
                </c:pt>
                <c:pt idx="272">
                  <c:v>707.74638064800001</c:v>
                </c:pt>
                <c:pt idx="273">
                  <c:v>721.22189901899992</c:v>
                </c:pt>
                <c:pt idx="274">
                  <c:v>755.14938962999986</c:v>
                </c:pt>
                <c:pt idx="275">
                  <c:v>767.40975316799995</c:v>
                </c:pt>
                <c:pt idx="276">
                  <c:v>768.88767224699995</c:v>
                </c:pt>
                <c:pt idx="277">
                  <c:v>766.65681642599998</c:v>
                </c:pt>
                <c:pt idx="278">
                  <c:v>764.09567194199997</c:v>
                </c:pt>
                <c:pt idx="279">
                  <c:v>767.24347381799987</c:v>
                </c:pt>
                <c:pt idx="280">
                  <c:v>790.87038068399988</c:v>
                </c:pt>
                <c:pt idx="281">
                  <c:v>814.36132257299994</c:v>
                </c:pt>
                <c:pt idx="282">
                  <c:v>817.07941357799996</c:v>
                </c:pt>
                <c:pt idx="283">
                  <c:v>829.56625759799999</c:v>
                </c:pt>
                <c:pt idx="284">
                  <c:v>839.35127761500007</c:v>
                </c:pt>
                <c:pt idx="285">
                  <c:v>829.00687329300001</c:v>
                </c:pt>
                <c:pt idx="286">
                  <c:v>813.79333753499998</c:v>
                </c:pt>
                <c:pt idx="287">
                  <c:v>846.74947262700005</c:v>
                </c:pt>
                <c:pt idx="288">
                  <c:v>877.390517241</c:v>
                </c:pt>
                <c:pt idx="289">
                  <c:v>885.11611484699995</c:v>
                </c:pt>
                <c:pt idx="290">
                  <c:v>879.20220374099995</c:v>
                </c:pt>
                <c:pt idx="291">
                  <c:v>868.30050649799989</c:v>
                </c:pt>
                <c:pt idx="292">
                  <c:v>868.109464968</c:v>
                </c:pt>
                <c:pt idx="293">
                  <c:v>876.96709688999988</c:v>
                </c:pt>
                <c:pt idx="294">
                  <c:v>912.24900239399994</c:v>
                </c:pt>
                <c:pt idx="295">
                  <c:v>940.63581080100005</c:v>
                </c:pt>
                <c:pt idx="296">
                  <c:v>937.68272879099993</c:v>
                </c:pt>
                <c:pt idx="297">
                  <c:v>912.29127368399998</c:v>
                </c:pt>
                <c:pt idx="298">
                  <c:v>916.98105322499998</c:v>
                </c:pt>
                <c:pt idx="299">
                  <c:v>844.48919579099993</c:v>
                </c:pt>
                <c:pt idx="300">
                  <c:v>850.36545091800008</c:v>
                </c:pt>
                <c:pt idx="301">
                  <c:v>886.16839989599998</c:v>
                </c:pt>
                <c:pt idx="302">
                  <c:v>927.67803012599995</c:v>
                </c:pt>
                <c:pt idx="303">
                  <c:v>932.09097145199996</c:v>
                </c:pt>
                <c:pt idx="304">
                  <c:v>958.75987734900002</c:v>
                </c:pt>
                <c:pt idx="305">
                  <c:v>977.54042615399999</c:v>
                </c:pt>
                <c:pt idx="306">
                  <c:v>969.46106501100007</c:v>
                </c:pt>
                <c:pt idx="307">
                  <c:v>956.31519192900009</c:v>
                </c:pt>
                <c:pt idx="308">
                  <c:v>976.91745681899999</c:v>
                </c:pt>
                <c:pt idx="309">
                  <c:v>1001.3052819659999</c:v>
                </c:pt>
                <c:pt idx="310">
                  <c:v>1007.909831067</c:v>
                </c:pt>
                <c:pt idx="311">
                  <c:v>1014.592752477</c:v>
                </c:pt>
                <c:pt idx="312">
                  <c:v>1023.614402361</c:v>
                </c:pt>
                <c:pt idx="313">
                  <c:v>1047.1056713309999</c:v>
                </c:pt>
                <c:pt idx="314">
                  <c:v>1066.3940176199999</c:v>
                </c:pt>
                <c:pt idx="315">
                  <c:v>1104.5340239549998</c:v>
                </c:pt>
                <c:pt idx="316">
                  <c:v>1134.0911045580001</c:v>
                </c:pt>
                <c:pt idx="317">
                  <c:v>1133.0717591790001</c:v>
                </c:pt>
                <c:pt idx="318">
                  <c:v>1150.9238794979999</c:v>
                </c:pt>
                <c:pt idx="319">
                  <c:v>1175.4368165219998</c:v>
                </c:pt>
                <c:pt idx="320">
                  <c:v>1202.631966081</c:v>
                </c:pt>
                <c:pt idx="321">
                  <c:v>1208.0385591180002</c:v>
                </c:pt>
                <c:pt idx="322">
                  <c:v>1251.3975867900001</c:v>
                </c:pt>
                <c:pt idx="323">
                  <c:v>1270.34720913</c:v>
                </c:pt>
                <c:pt idx="324">
                  <c:v>1246.3162123349998</c:v>
                </c:pt>
                <c:pt idx="325">
                  <c:v>1220.488788294</c:v>
                </c:pt>
                <c:pt idx="326">
                  <c:v>1226.9866987589999</c:v>
                </c:pt>
                <c:pt idx="327">
                  <c:v>1222.789759047</c:v>
                </c:pt>
                <c:pt idx="328">
                  <c:v>1223.6064477540001</c:v>
                </c:pt>
                <c:pt idx="329">
                  <c:v>1229.3585980080002</c:v>
                </c:pt>
                <c:pt idx="330">
                  <c:v>1253.9439928200002</c:v>
                </c:pt>
                <c:pt idx="331">
                  <c:v>1263.2386495049998</c:v>
                </c:pt>
                <c:pt idx="332">
                  <c:v>1244.5624336799999</c:v>
                </c:pt>
                <c:pt idx="333">
                  <c:v>1217.03504376</c:v>
                </c:pt>
                <c:pt idx="334">
                  <c:v>1186.314141999</c:v>
                </c:pt>
                <c:pt idx="335">
                  <c:v>1173.9444086010001</c:v>
                </c:pt>
                <c:pt idx="336">
                  <c:v>1174.4615292419999</c:v>
                </c:pt>
                <c:pt idx="337">
                  <c:v>1179.0470317890001</c:v>
                </c:pt>
                <c:pt idx="338">
                  <c:v>1137.1306138860002</c:v>
                </c:pt>
                <c:pt idx="339">
                  <c:v>1116.88094901</c:v>
                </c:pt>
                <c:pt idx="340">
                  <c:v>1102.7853605790001</c:v>
                </c:pt>
                <c:pt idx="341">
                  <c:v>1077.129124242</c:v>
                </c:pt>
                <c:pt idx="342">
                  <c:v>1069.3081396979999</c:v>
                </c:pt>
                <c:pt idx="343">
                  <c:v>1070.2863206729999</c:v>
                </c:pt>
                <c:pt idx="344">
                  <c:v>1096.2959713319999</c:v>
                </c:pt>
                <c:pt idx="345">
                  <c:v>1084.2043487609999</c:v>
                </c:pt>
                <c:pt idx="346">
                  <c:v>1083.2663160720001</c:v>
                </c:pt>
                <c:pt idx="347">
                  <c:v>1075.1879189669999</c:v>
                </c:pt>
                <c:pt idx="348">
                  <c:v>1048.7220981</c:v>
                </c:pt>
                <c:pt idx="349">
                  <c:v>1042.620238086</c:v>
                </c:pt>
                <c:pt idx="350">
                  <c:v>1048.9361759160001</c:v>
                </c:pt>
                <c:pt idx="351">
                  <c:v>1069.4636873129998</c:v>
                </c:pt>
                <c:pt idx="352">
                  <c:v>1068.7326862949999</c:v>
                </c:pt>
                <c:pt idx="353">
                  <c:v>1077.6665039100001</c:v>
                </c:pt>
                <c:pt idx="354">
                  <c:v>1027.5476747039997</c:v>
                </c:pt>
                <c:pt idx="355">
                  <c:v>1008.1624602659999</c:v>
                </c:pt>
                <c:pt idx="356">
                  <c:v>1002.235935663</c:v>
                </c:pt>
                <c:pt idx="357">
                  <c:v>995.59778938199986</c:v>
                </c:pt>
                <c:pt idx="358">
                  <c:v>1003.9674856439999</c:v>
                </c:pt>
                <c:pt idx="359">
                  <c:v>972.49812778800003</c:v>
                </c:pt>
                <c:pt idx="360">
                  <c:v>951.39756229499994</c:v>
                </c:pt>
                <c:pt idx="361">
                  <c:v>946.74926940299997</c:v>
                </c:pt>
                <c:pt idx="362">
                  <c:v>962.52515421299995</c:v>
                </c:pt>
                <c:pt idx="363">
                  <c:v>940.56415132500001</c:v>
                </c:pt>
                <c:pt idx="364">
                  <c:v>932.19479348999994</c:v>
                </c:pt>
                <c:pt idx="365" formatCode="General">
                  <c:v>932.19479348999994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01-482A-9FA9-E1D96098B702}"/>
            </c:ext>
          </c:extLst>
        </c:ser>
        <c:ser>
          <c:idx val="4"/>
          <c:order val="3"/>
          <c:tx>
            <c:strRef>
              <c:f>'Figure 5 - data'!$F$3</c:f>
              <c:strCache>
                <c:ptCount val="1"/>
                <c:pt idx="0">
                  <c:v>2018/19</c:v>
                </c:pt>
              </c:strCache>
            </c:strRef>
          </c:tx>
          <c:spPr>
            <a:ln w="508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200"/>
            <c:marker>
              <c:symbol val="none"/>
            </c:marker>
            <c:bubble3D val="0"/>
            <c:spPr>
              <a:ln w="50800" cap="rnd">
                <a:solidFill>
                  <a:schemeClr val="accent5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FE01-482A-9FA9-E1D96098B702}"/>
              </c:ext>
            </c:extLst>
          </c:dPt>
          <c:dPt>
            <c:idx val="201"/>
            <c:marker>
              <c:symbol val="none"/>
            </c:marker>
            <c:bubble3D val="0"/>
            <c:spPr>
              <a:ln w="50800" cap="rnd">
                <a:solidFill>
                  <a:schemeClr val="accent5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FE01-482A-9FA9-E1D96098B702}"/>
              </c:ext>
            </c:extLst>
          </c:dPt>
          <c:dPt>
            <c:idx val="204"/>
            <c:marker>
              <c:symbol val="none"/>
            </c:marker>
            <c:bubble3D val="0"/>
            <c:spPr>
              <a:ln w="50800" cap="rnd">
                <a:solidFill>
                  <a:schemeClr val="accent5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FE01-482A-9FA9-E1D96098B702}"/>
              </c:ext>
            </c:extLst>
          </c:dPt>
          <c:cat>
            <c:numRef>
              <c:f>'Figure 5 - data'!$B$4:$B$369</c:f>
              <c:numCache>
                <c:formatCode>d\-mmm</c:formatCode>
                <c:ptCount val="366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41916</c:v>
                </c:pt>
                <c:pt idx="4">
                  <c:v>41917</c:v>
                </c:pt>
                <c:pt idx="5">
                  <c:v>41918</c:v>
                </c:pt>
                <c:pt idx="6">
                  <c:v>41919</c:v>
                </c:pt>
                <c:pt idx="7">
                  <c:v>41920</c:v>
                </c:pt>
                <c:pt idx="8">
                  <c:v>41921</c:v>
                </c:pt>
                <c:pt idx="9">
                  <c:v>41922</c:v>
                </c:pt>
                <c:pt idx="10">
                  <c:v>41923</c:v>
                </c:pt>
                <c:pt idx="11">
                  <c:v>41924</c:v>
                </c:pt>
                <c:pt idx="12">
                  <c:v>41925</c:v>
                </c:pt>
                <c:pt idx="13">
                  <c:v>41926</c:v>
                </c:pt>
                <c:pt idx="14">
                  <c:v>41927</c:v>
                </c:pt>
                <c:pt idx="15">
                  <c:v>41928</c:v>
                </c:pt>
                <c:pt idx="16">
                  <c:v>41929</c:v>
                </c:pt>
                <c:pt idx="17">
                  <c:v>41930</c:v>
                </c:pt>
                <c:pt idx="18">
                  <c:v>41931</c:v>
                </c:pt>
                <c:pt idx="19">
                  <c:v>41932</c:v>
                </c:pt>
                <c:pt idx="20">
                  <c:v>41933</c:v>
                </c:pt>
                <c:pt idx="21">
                  <c:v>41934</c:v>
                </c:pt>
                <c:pt idx="22">
                  <c:v>41935</c:v>
                </c:pt>
                <c:pt idx="23">
                  <c:v>41936</c:v>
                </c:pt>
                <c:pt idx="24">
                  <c:v>41937</c:v>
                </c:pt>
                <c:pt idx="25">
                  <c:v>41938</c:v>
                </c:pt>
                <c:pt idx="26">
                  <c:v>41939</c:v>
                </c:pt>
                <c:pt idx="27">
                  <c:v>41940</c:v>
                </c:pt>
                <c:pt idx="28">
                  <c:v>41941</c:v>
                </c:pt>
                <c:pt idx="29">
                  <c:v>41942</c:v>
                </c:pt>
                <c:pt idx="30">
                  <c:v>41943</c:v>
                </c:pt>
                <c:pt idx="31">
                  <c:v>41944</c:v>
                </c:pt>
                <c:pt idx="32">
                  <c:v>41945</c:v>
                </c:pt>
                <c:pt idx="33">
                  <c:v>41946</c:v>
                </c:pt>
                <c:pt idx="34">
                  <c:v>41947</c:v>
                </c:pt>
                <c:pt idx="35">
                  <c:v>41948</c:v>
                </c:pt>
                <c:pt idx="36">
                  <c:v>41949</c:v>
                </c:pt>
                <c:pt idx="37">
                  <c:v>41950</c:v>
                </c:pt>
                <c:pt idx="38">
                  <c:v>41951</c:v>
                </c:pt>
                <c:pt idx="39">
                  <c:v>41952</c:v>
                </c:pt>
                <c:pt idx="40">
                  <c:v>41953</c:v>
                </c:pt>
                <c:pt idx="41">
                  <c:v>41954</c:v>
                </c:pt>
                <c:pt idx="42">
                  <c:v>41955</c:v>
                </c:pt>
                <c:pt idx="43">
                  <c:v>41956</c:v>
                </c:pt>
                <c:pt idx="44">
                  <c:v>41957</c:v>
                </c:pt>
                <c:pt idx="45">
                  <c:v>41958</c:v>
                </c:pt>
                <c:pt idx="46">
                  <c:v>41959</c:v>
                </c:pt>
                <c:pt idx="47">
                  <c:v>41960</c:v>
                </c:pt>
                <c:pt idx="48">
                  <c:v>41961</c:v>
                </c:pt>
                <c:pt idx="49">
                  <c:v>41962</c:v>
                </c:pt>
                <c:pt idx="50">
                  <c:v>41963</c:v>
                </c:pt>
                <c:pt idx="51">
                  <c:v>41964</c:v>
                </c:pt>
                <c:pt idx="52">
                  <c:v>41965</c:v>
                </c:pt>
                <c:pt idx="53">
                  <c:v>41966</c:v>
                </c:pt>
                <c:pt idx="54">
                  <c:v>41967</c:v>
                </c:pt>
                <c:pt idx="55">
                  <c:v>41968</c:v>
                </c:pt>
                <c:pt idx="56">
                  <c:v>41969</c:v>
                </c:pt>
                <c:pt idx="57">
                  <c:v>41970</c:v>
                </c:pt>
                <c:pt idx="58">
                  <c:v>41971</c:v>
                </c:pt>
                <c:pt idx="59">
                  <c:v>41972</c:v>
                </c:pt>
                <c:pt idx="60">
                  <c:v>41973</c:v>
                </c:pt>
                <c:pt idx="61">
                  <c:v>41974</c:v>
                </c:pt>
                <c:pt idx="62">
                  <c:v>41975</c:v>
                </c:pt>
                <c:pt idx="63">
                  <c:v>41976</c:v>
                </c:pt>
                <c:pt idx="64">
                  <c:v>41977</c:v>
                </c:pt>
                <c:pt idx="65">
                  <c:v>41978</c:v>
                </c:pt>
                <c:pt idx="66">
                  <c:v>41979</c:v>
                </c:pt>
                <c:pt idx="67">
                  <c:v>41980</c:v>
                </c:pt>
                <c:pt idx="68">
                  <c:v>41981</c:v>
                </c:pt>
                <c:pt idx="69">
                  <c:v>41982</c:v>
                </c:pt>
                <c:pt idx="70">
                  <c:v>41983</c:v>
                </c:pt>
                <c:pt idx="71">
                  <c:v>41984</c:v>
                </c:pt>
                <c:pt idx="72">
                  <c:v>41985</c:v>
                </c:pt>
                <c:pt idx="73">
                  <c:v>41986</c:v>
                </c:pt>
                <c:pt idx="74">
                  <c:v>41987</c:v>
                </c:pt>
                <c:pt idx="75">
                  <c:v>41988</c:v>
                </c:pt>
                <c:pt idx="76">
                  <c:v>41989</c:v>
                </c:pt>
                <c:pt idx="77">
                  <c:v>41990</c:v>
                </c:pt>
                <c:pt idx="78">
                  <c:v>41991</c:v>
                </c:pt>
                <c:pt idx="79">
                  <c:v>41992</c:v>
                </c:pt>
                <c:pt idx="80">
                  <c:v>41993</c:v>
                </c:pt>
                <c:pt idx="81">
                  <c:v>41994</c:v>
                </c:pt>
                <c:pt idx="82">
                  <c:v>41995</c:v>
                </c:pt>
                <c:pt idx="83">
                  <c:v>41996</c:v>
                </c:pt>
                <c:pt idx="84">
                  <c:v>41997</c:v>
                </c:pt>
                <c:pt idx="85">
                  <c:v>41998</c:v>
                </c:pt>
                <c:pt idx="86">
                  <c:v>41999</c:v>
                </c:pt>
                <c:pt idx="87">
                  <c:v>42000</c:v>
                </c:pt>
                <c:pt idx="88">
                  <c:v>42001</c:v>
                </c:pt>
                <c:pt idx="89">
                  <c:v>42002</c:v>
                </c:pt>
                <c:pt idx="90">
                  <c:v>42003</c:v>
                </c:pt>
                <c:pt idx="91">
                  <c:v>42004</c:v>
                </c:pt>
                <c:pt idx="92">
                  <c:v>42005</c:v>
                </c:pt>
                <c:pt idx="93">
                  <c:v>42006</c:v>
                </c:pt>
                <c:pt idx="94">
                  <c:v>42007</c:v>
                </c:pt>
                <c:pt idx="95">
                  <c:v>42008</c:v>
                </c:pt>
                <c:pt idx="96">
                  <c:v>42009</c:v>
                </c:pt>
                <c:pt idx="97">
                  <c:v>42010</c:v>
                </c:pt>
                <c:pt idx="98">
                  <c:v>42011</c:v>
                </c:pt>
                <c:pt idx="99">
                  <c:v>42012</c:v>
                </c:pt>
                <c:pt idx="100">
                  <c:v>42013</c:v>
                </c:pt>
                <c:pt idx="101">
                  <c:v>42014</c:v>
                </c:pt>
                <c:pt idx="102">
                  <c:v>42015</c:v>
                </c:pt>
                <c:pt idx="103">
                  <c:v>42016</c:v>
                </c:pt>
                <c:pt idx="104">
                  <c:v>42017</c:v>
                </c:pt>
                <c:pt idx="105">
                  <c:v>42018</c:v>
                </c:pt>
                <c:pt idx="106">
                  <c:v>42019</c:v>
                </c:pt>
                <c:pt idx="107">
                  <c:v>42020</c:v>
                </c:pt>
                <c:pt idx="108">
                  <c:v>42021</c:v>
                </c:pt>
                <c:pt idx="109">
                  <c:v>42022</c:v>
                </c:pt>
                <c:pt idx="110">
                  <c:v>42023</c:v>
                </c:pt>
                <c:pt idx="111">
                  <c:v>42024</c:v>
                </c:pt>
                <c:pt idx="112">
                  <c:v>42025</c:v>
                </c:pt>
                <c:pt idx="113">
                  <c:v>42026</c:v>
                </c:pt>
                <c:pt idx="114">
                  <c:v>42027</c:v>
                </c:pt>
                <c:pt idx="115">
                  <c:v>42028</c:v>
                </c:pt>
                <c:pt idx="116">
                  <c:v>42029</c:v>
                </c:pt>
                <c:pt idx="117">
                  <c:v>42030</c:v>
                </c:pt>
                <c:pt idx="118">
                  <c:v>42031</c:v>
                </c:pt>
                <c:pt idx="119">
                  <c:v>42032</c:v>
                </c:pt>
                <c:pt idx="120">
                  <c:v>42033</c:v>
                </c:pt>
                <c:pt idx="121">
                  <c:v>42034</c:v>
                </c:pt>
                <c:pt idx="122">
                  <c:v>42035</c:v>
                </c:pt>
                <c:pt idx="123">
                  <c:v>42036</c:v>
                </c:pt>
                <c:pt idx="124">
                  <c:v>42037</c:v>
                </c:pt>
                <c:pt idx="125">
                  <c:v>42038</c:v>
                </c:pt>
                <c:pt idx="126">
                  <c:v>42039</c:v>
                </c:pt>
                <c:pt idx="127">
                  <c:v>42040</c:v>
                </c:pt>
                <c:pt idx="128">
                  <c:v>42041</c:v>
                </c:pt>
                <c:pt idx="129">
                  <c:v>42042</c:v>
                </c:pt>
                <c:pt idx="130">
                  <c:v>42043</c:v>
                </c:pt>
                <c:pt idx="131">
                  <c:v>42044</c:v>
                </c:pt>
                <c:pt idx="132">
                  <c:v>42045</c:v>
                </c:pt>
                <c:pt idx="133">
                  <c:v>42046</c:v>
                </c:pt>
                <c:pt idx="134">
                  <c:v>42047</c:v>
                </c:pt>
                <c:pt idx="135">
                  <c:v>42048</c:v>
                </c:pt>
                <c:pt idx="136">
                  <c:v>42049</c:v>
                </c:pt>
                <c:pt idx="137">
                  <c:v>42050</c:v>
                </c:pt>
                <c:pt idx="138">
                  <c:v>42051</c:v>
                </c:pt>
                <c:pt idx="139">
                  <c:v>42052</c:v>
                </c:pt>
                <c:pt idx="140">
                  <c:v>42053</c:v>
                </c:pt>
                <c:pt idx="141">
                  <c:v>42054</c:v>
                </c:pt>
                <c:pt idx="142">
                  <c:v>42055</c:v>
                </c:pt>
                <c:pt idx="143">
                  <c:v>42056</c:v>
                </c:pt>
                <c:pt idx="144">
                  <c:v>42057</c:v>
                </c:pt>
                <c:pt idx="145">
                  <c:v>42058</c:v>
                </c:pt>
                <c:pt idx="146">
                  <c:v>42059</c:v>
                </c:pt>
                <c:pt idx="147">
                  <c:v>42060</c:v>
                </c:pt>
                <c:pt idx="148">
                  <c:v>42061</c:v>
                </c:pt>
                <c:pt idx="149">
                  <c:v>42062</c:v>
                </c:pt>
                <c:pt idx="150">
                  <c:v>42063</c:v>
                </c:pt>
                <c:pt idx="151">
                  <c:v>42064</c:v>
                </c:pt>
                <c:pt idx="152">
                  <c:v>42065</c:v>
                </c:pt>
                <c:pt idx="153">
                  <c:v>42066</c:v>
                </c:pt>
                <c:pt idx="154">
                  <c:v>42067</c:v>
                </c:pt>
                <c:pt idx="155">
                  <c:v>42068</c:v>
                </c:pt>
                <c:pt idx="156">
                  <c:v>42069</c:v>
                </c:pt>
                <c:pt idx="157">
                  <c:v>42070</c:v>
                </c:pt>
                <c:pt idx="158">
                  <c:v>42071</c:v>
                </c:pt>
                <c:pt idx="159">
                  <c:v>42072</c:v>
                </c:pt>
                <c:pt idx="160">
                  <c:v>42073</c:v>
                </c:pt>
                <c:pt idx="161">
                  <c:v>42074</c:v>
                </c:pt>
                <c:pt idx="162">
                  <c:v>42075</c:v>
                </c:pt>
                <c:pt idx="163">
                  <c:v>42076</c:v>
                </c:pt>
                <c:pt idx="164">
                  <c:v>42077</c:v>
                </c:pt>
                <c:pt idx="165">
                  <c:v>42078</c:v>
                </c:pt>
                <c:pt idx="166">
                  <c:v>42079</c:v>
                </c:pt>
                <c:pt idx="167">
                  <c:v>42080</c:v>
                </c:pt>
                <c:pt idx="168">
                  <c:v>42081</c:v>
                </c:pt>
                <c:pt idx="169">
                  <c:v>42082</c:v>
                </c:pt>
                <c:pt idx="170">
                  <c:v>42083</c:v>
                </c:pt>
                <c:pt idx="171">
                  <c:v>42084</c:v>
                </c:pt>
                <c:pt idx="172">
                  <c:v>42085</c:v>
                </c:pt>
                <c:pt idx="173">
                  <c:v>42086</c:v>
                </c:pt>
                <c:pt idx="174">
                  <c:v>42087</c:v>
                </c:pt>
                <c:pt idx="175">
                  <c:v>42088</c:v>
                </c:pt>
                <c:pt idx="176">
                  <c:v>42089</c:v>
                </c:pt>
                <c:pt idx="177">
                  <c:v>42090</c:v>
                </c:pt>
                <c:pt idx="178">
                  <c:v>42091</c:v>
                </c:pt>
                <c:pt idx="179">
                  <c:v>42092</c:v>
                </c:pt>
                <c:pt idx="180">
                  <c:v>42093</c:v>
                </c:pt>
                <c:pt idx="181">
                  <c:v>42094</c:v>
                </c:pt>
                <c:pt idx="182">
                  <c:v>42095</c:v>
                </c:pt>
                <c:pt idx="183">
                  <c:v>42096</c:v>
                </c:pt>
                <c:pt idx="184">
                  <c:v>42097</c:v>
                </c:pt>
                <c:pt idx="185">
                  <c:v>42098</c:v>
                </c:pt>
                <c:pt idx="186">
                  <c:v>42099</c:v>
                </c:pt>
                <c:pt idx="187">
                  <c:v>42100</c:v>
                </c:pt>
                <c:pt idx="188">
                  <c:v>42101</c:v>
                </c:pt>
                <c:pt idx="189">
                  <c:v>42102</c:v>
                </c:pt>
                <c:pt idx="190">
                  <c:v>42103</c:v>
                </c:pt>
                <c:pt idx="191">
                  <c:v>42104</c:v>
                </c:pt>
                <c:pt idx="192">
                  <c:v>42105</c:v>
                </c:pt>
                <c:pt idx="193">
                  <c:v>42106</c:v>
                </c:pt>
                <c:pt idx="194">
                  <c:v>42107</c:v>
                </c:pt>
                <c:pt idx="195">
                  <c:v>42108</c:v>
                </c:pt>
                <c:pt idx="196">
                  <c:v>42109</c:v>
                </c:pt>
                <c:pt idx="197">
                  <c:v>42110</c:v>
                </c:pt>
                <c:pt idx="198">
                  <c:v>42111</c:v>
                </c:pt>
                <c:pt idx="199">
                  <c:v>42112</c:v>
                </c:pt>
                <c:pt idx="200">
                  <c:v>42113</c:v>
                </c:pt>
                <c:pt idx="201">
                  <c:v>42114</c:v>
                </c:pt>
                <c:pt idx="202">
                  <c:v>42115</c:v>
                </c:pt>
                <c:pt idx="203">
                  <c:v>42116</c:v>
                </c:pt>
                <c:pt idx="204">
                  <c:v>42117</c:v>
                </c:pt>
                <c:pt idx="205">
                  <c:v>42118</c:v>
                </c:pt>
                <c:pt idx="206">
                  <c:v>42119</c:v>
                </c:pt>
                <c:pt idx="207">
                  <c:v>42120</c:v>
                </c:pt>
                <c:pt idx="208">
                  <c:v>42121</c:v>
                </c:pt>
                <c:pt idx="209">
                  <c:v>42122</c:v>
                </c:pt>
                <c:pt idx="210">
                  <c:v>42123</c:v>
                </c:pt>
                <c:pt idx="211">
                  <c:v>42124</c:v>
                </c:pt>
                <c:pt idx="212">
                  <c:v>42125</c:v>
                </c:pt>
                <c:pt idx="213">
                  <c:v>42126</c:v>
                </c:pt>
                <c:pt idx="214">
                  <c:v>42127</c:v>
                </c:pt>
                <c:pt idx="215">
                  <c:v>42128</c:v>
                </c:pt>
                <c:pt idx="216">
                  <c:v>42129</c:v>
                </c:pt>
                <c:pt idx="217">
                  <c:v>42130</c:v>
                </c:pt>
                <c:pt idx="218">
                  <c:v>42131</c:v>
                </c:pt>
                <c:pt idx="219">
                  <c:v>42132</c:v>
                </c:pt>
                <c:pt idx="220">
                  <c:v>42133</c:v>
                </c:pt>
                <c:pt idx="221">
                  <c:v>42134</c:v>
                </c:pt>
                <c:pt idx="222">
                  <c:v>42135</c:v>
                </c:pt>
                <c:pt idx="223">
                  <c:v>42136</c:v>
                </c:pt>
                <c:pt idx="224">
                  <c:v>42137</c:v>
                </c:pt>
                <c:pt idx="225">
                  <c:v>42138</c:v>
                </c:pt>
                <c:pt idx="226">
                  <c:v>42139</c:v>
                </c:pt>
                <c:pt idx="227">
                  <c:v>42140</c:v>
                </c:pt>
                <c:pt idx="228">
                  <c:v>42141</c:v>
                </c:pt>
                <c:pt idx="229">
                  <c:v>42142</c:v>
                </c:pt>
                <c:pt idx="230">
                  <c:v>42143</c:v>
                </c:pt>
                <c:pt idx="231">
                  <c:v>42144</c:v>
                </c:pt>
                <c:pt idx="232">
                  <c:v>42145</c:v>
                </c:pt>
                <c:pt idx="233">
                  <c:v>42146</c:v>
                </c:pt>
                <c:pt idx="234">
                  <c:v>42147</c:v>
                </c:pt>
                <c:pt idx="235">
                  <c:v>42148</c:v>
                </c:pt>
                <c:pt idx="236">
                  <c:v>42149</c:v>
                </c:pt>
                <c:pt idx="237">
                  <c:v>42150</c:v>
                </c:pt>
                <c:pt idx="238">
                  <c:v>42151</c:v>
                </c:pt>
                <c:pt idx="239">
                  <c:v>42152</c:v>
                </c:pt>
                <c:pt idx="240">
                  <c:v>42153</c:v>
                </c:pt>
                <c:pt idx="241">
                  <c:v>42154</c:v>
                </c:pt>
                <c:pt idx="242">
                  <c:v>42155</c:v>
                </c:pt>
                <c:pt idx="243">
                  <c:v>42156</c:v>
                </c:pt>
                <c:pt idx="244">
                  <c:v>42157</c:v>
                </c:pt>
                <c:pt idx="245">
                  <c:v>42158</c:v>
                </c:pt>
                <c:pt idx="246">
                  <c:v>42159</c:v>
                </c:pt>
                <c:pt idx="247">
                  <c:v>42160</c:v>
                </c:pt>
                <c:pt idx="248">
                  <c:v>42161</c:v>
                </c:pt>
                <c:pt idx="249">
                  <c:v>42162</c:v>
                </c:pt>
                <c:pt idx="250">
                  <c:v>42163</c:v>
                </c:pt>
                <c:pt idx="251">
                  <c:v>42164</c:v>
                </c:pt>
                <c:pt idx="252">
                  <c:v>42165</c:v>
                </c:pt>
                <c:pt idx="253">
                  <c:v>42166</c:v>
                </c:pt>
                <c:pt idx="254">
                  <c:v>42167</c:v>
                </c:pt>
                <c:pt idx="255">
                  <c:v>42168</c:v>
                </c:pt>
                <c:pt idx="256">
                  <c:v>42169</c:v>
                </c:pt>
                <c:pt idx="257">
                  <c:v>42170</c:v>
                </c:pt>
                <c:pt idx="258">
                  <c:v>42171</c:v>
                </c:pt>
                <c:pt idx="259">
                  <c:v>42172</c:v>
                </c:pt>
                <c:pt idx="260">
                  <c:v>42173</c:v>
                </c:pt>
                <c:pt idx="261">
                  <c:v>42174</c:v>
                </c:pt>
                <c:pt idx="262">
                  <c:v>42175</c:v>
                </c:pt>
                <c:pt idx="263">
                  <c:v>42176</c:v>
                </c:pt>
                <c:pt idx="264">
                  <c:v>42177</c:v>
                </c:pt>
                <c:pt idx="265">
                  <c:v>42178</c:v>
                </c:pt>
                <c:pt idx="266">
                  <c:v>42179</c:v>
                </c:pt>
                <c:pt idx="267">
                  <c:v>42180</c:v>
                </c:pt>
                <c:pt idx="268">
                  <c:v>42181</c:v>
                </c:pt>
                <c:pt idx="269">
                  <c:v>42182</c:v>
                </c:pt>
                <c:pt idx="270">
                  <c:v>42183</c:v>
                </c:pt>
                <c:pt idx="271">
                  <c:v>42184</c:v>
                </c:pt>
                <c:pt idx="272">
                  <c:v>42185</c:v>
                </c:pt>
                <c:pt idx="273">
                  <c:v>42186</c:v>
                </c:pt>
                <c:pt idx="274">
                  <c:v>42187</c:v>
                </c:pt>
                <c:pt idx="275">
                  <c:v>42188</c:v>
                </c:pt>
                <c:pt idx="276">
                  <c:v>42189</c:v>
                </c:pt>
                <c:pt idx="277">
                  <c:v>42190</c:v>
                </c:pt>
                <c:pt idx="278">
                  <c:v>42191</c:v>
                </c:pt>
                <c:pt idx="279">
                  <c:v>42192</c:v>
                </c:pt>
                <c:pt idx="280">
                  <c:v>42193</c:v>
                </c:pt>
                <c:pt idx="281">
                  <c:v>42194</c:v>
                </c:pt>
                <c:pt idx="282">
                  <c:v>42195</c:v>
                </c:pt>
                <c:pt idx="283">
                  <c:v>42196</c:v>
                </c:pt>
                <c:pt idx="284">
                  <c:v>42197</c:v>
                </c:pt>
                <c:pt idx="285">
                  <c:v>42198</c:v>
                </c:pt>
                <c:pt idx="286">
                  <c:v>42199</c:v>
                </c:pt>
                <c:pt idx="287">
                  <c:v>42200</c:v>
                </c:pt>
                <c:pt idx="288">
                  <c:v>42201</c:v>
                </c:pt>
                <c:pt idx="289">
                  <c:v>42202</c:v>
                </c:pt>
                <c:pt idx="290">
                  <c:v>42203</c:v>
                </c:pt>
                <c:pt idx="291">
                  <c:v>42204</c:v>
                </c:pt>
                <c:pt idx="292">
                  <c:v>42205</c:v>
                </c:pt>
                <c:pt idx="293">
                  <c:v>42206</c:v>
                </c:pt>
                <c:pt idx="294">
                  <c:v>42207</c:v>
                </c:pt>
                <c:pt idx="295">
                  <c:v>42208</c:v>
                </c:pt>
                <c:pt idx="296">
                  <c:v>42209</c:v>
                </c:pt>
                <c:pt idx="297">
                  <c:v>42210</c:v>
                </c:pt>
                <c:pt idx="298">
                  <c:v>42211</c:v>
                </c:pt>
                <c:pt idx="299">
                  <c:v>42212</c:v>
                </c:pt>
                <c:pt idx="300">
                  <c:v>42213</c:v>
                </c:pt>
                <c:pt idx="301">
                  <c:v>42214</c:v>
                </c:pt>
                <c:pt idx="302">
                  <c:v>42215</c:v>
                </c:pt>
                <c:pt idx="303">
                  <c:v>42216</c:v>
                </c:pt>
                <c:pt idx="304">
                  <c:v>42217</c:v>
                </c:pt>
                <c:pt idx="305">
                  <c:v>42218</c:v>
                </c:pt>
                <c:pt idx="306">
                  <c:v>42219</c:v>
                </c:pt>
                <c:pt idx="307">
                  <c:v>42220</c:v>
                </c:pt>
                <c:pt idx="308">
                  <c:v>42221</c:v>
                </c:pt>
                <c:pt idx="309">
                  <c:v>42222</c:v>
                </c:pt>
                <c:pt idx="310">
                  <c:v>42223</c:v>
                </c:pt>
                <c:pt idx="311">
                  <c:v>42224</c:v>
                </c:pt>
                <c:pt idx="312">
                  <c:v>42225</c:v>
                </c:pt>
                <c:pt idx="313">
                  <c:v>42226</c:v>
                </c:pt>
                <c:pt idx="314">
                  <c:v>42227</c:v>
                </c:pt>
                <c:pt idx="315">
                  <c:v>42228</c:v>
                </c:pt>
                <c:pt idx="316">
                  <c:v>42229</c:v>
                </c:pt>
                <c:pt idx="317">
                  <c:v>42230</c:v>
                </c:pt>
                <c:pt idx="318">
                  <c:v>42231</c:v>
                </c:pt>
                <c:pt idx="319">
                  <c:v>42232</c:v>
                </c:pt>
                <c:pt idx="320">
                  <c:v>42233</c:v>
                </c:pt>
                <c:pt idx="321">
                  <c:v>42234</c:v>
                </c:pt>
                <c:pt idx="322">
                  <c:v>42235</c:v>
                </c:pt>
                <c:pt idx="323">
                  <c:v>42236</c:v>
                </c:pt>
                <c:pt idx="324">
                  <c:v>42237</c:v>
                </c:pt>
                <c:pt idx="325">
                  <c:v>42238</c:v>
                </c:pt>
                <c:pt idx="326">
                  <c:v>42239</c:v>
                </c:pt>
                <c:pt idx="327">
                  <c:v>42240</c:v>
                </c:pt>
                <c:pt idx="328">
                  <c:v>42241</c:v>
                </c:pt>
                <c:pt idx="329">
                  <c:v>42242</c:v>
                </c:pt>
                <c:pt idx="330">
                  <c:v>42243</c:v>
                </c:pt>
                <c:pt idx="331">
                  <c:v>42244</c:v>
                </c:pt>
                <c:pt idx="332">
                  <c:v>42245</c:v>
                </c:pt>
                <c:pt idx="333">
                  <c:v>42246</c:v>
                </c:pt>
                <c:pt idx="334">
                  <c:v>42247</c:v>
                </c:pt>
                <c:pt idx="335">
                  <c:v>42248</c:v>
                </c:pt>
                <c:pt idx="336">
                  <c:v>42249</c:v>
                </c:pt>
                <c:pt idx="337">
                  <c:v>42250</c:v>
                </c:pt>
                <c:pt idx="338">
                  <c:v>42251</c:v>
                </c:pt>
                <c:pt idx="339">
                  <c:v>42252</c:v>
                </c:pt>
                <c:pt idx="340">
                  <c:v>42253</c:v>
                </c:pt>
                <c:pt idx="341">
                  <c:v>42254</c:v>
                </c:pt>
                <c:pt idx="342">
                  <c:v>42255</c:v>
                </c:pt>
                <c:pt idx="343">
                  <c:v>42256</c:v>
                </c:pt>
                <c:pt idx="344">
                  <c:v>42257</c:v>
                </c:pt>
                <c:pt idx="345">
                  <c:v>42258</c:v>
                </c:pt>
                <c:pt idx="346">
                  <c:v>42259</c:v>
                </c:pt>
                <c:pt idx="347">
                  <c:v>42260</c:v>
                </c:pt>
                <c:pt idx="348">
                  <c:v>42261</c:v>
                </c:pt>
                <c:pt idx="349">
                  <c:v>42262</c:v>
                </c:pt>
                <c:pt idx="350">
                  <c:v>42263</c:v>
                </c:pt>
                <c:pt idx="351">
                  <c:v>42264</c:v>
                </c:pt>
                <c:pt idx="352">
                  <c:v>42265</c:v>
                </c:pt>
                <c:pt idx="353">
                  <c:v>42266</c:v>
                </c:pt>
                <c:pt idx="354">
                  <c:v>42267</c:v>
                </c:pt>
                <c:pt idx="355">
                  <c:v>42268</c:v>
                </c:pt>
                <c:pt idx="356">
                  <c:v>42269</c:v>
                </c:pt>
                <c:pt idx="357">
                  <c:v>42270</c:v>
                </c:pt>
                <c:pt idx="358">
                  <c:v>42271</c:v>
                </c:pt>
                <c:pt idx="359">
                  <c:v>42272</c:v>
                </c:pt>
                <c:pt idx="360">
                  <c:v>42273</c:v>
                </c:pt>
                <c:pt idx="361">
                  <c:v>42274</c:v>
                </c:pt>
                <c:pt idx="362">
                  <c:v>42275</c:v>
                </c:pt>
                <c:pt idx="363">
                  <c:v>42276</c:v>
                </c:pt>
                <c:pt idx="364">
                  <c:v>42277</c:v>
                </c:pt>
                <c:pt idx="365">
                  <c:v>42278</c:v>
                </c:pt>
              </c:numCache>
            </c:numRef>
          </c:cat>
          <c:val>
            <c:numRef>
              <c:f>'Figure 5 - data'!$F$4:$F$369</c:f>
              <c:numCache>
                <c:formatCode>#,##0</c:formatCode>
                <c:ptCount val="366"/>
                <c:pt idx="0">
                  <c:v>927</c:v>
                </c:pt>
                <c:pt idx="1">
                  <c:v>1027</c:v>
                </c:pt>
                <c:pt idx="2">
                  <c:v>1038</c:v>
                </c:pt>
                <c:pt idx="3">
                  <c:v>1050</c:v>
                </c:pt>
                <c:pt idx="4">
                  <c:v>1057</c:v>
                </c:pt>
                <c:pt idx="5">
                  <c:v>1058</c:v>
                </c:pt>
                <c:pt idx="6">
                  <c:v>1059</c:v>
                </c:pt>
                <c:pt idx="7">
                  <c:v>1070</c:v>
                </c:pt>
                <c:pt idx="8">
                  <c:v>1080</c:v>
                </c:pt>
                <c:pt idx="9">
                  <c:v>1092</c:v>
                </c:pt>
                <c:pt idx="10">
                  <c:v>1122</c:v>
                </c:pt>
                <c:pt idx="11">
                  <c:v>1156</c:v>
                </c:pt>
                <c:pt idx="12">
                  <c:v>1202</c:v>
                </c:pt>
                <c:pt idx="13">
                  <c:v>1261</c:v>
                </c:pt>
                <c:pt idx="14">
                  <c:v>1272</c:v>
                </c:pt>
                <c:pt idx="15">
                  <c:v>1285</c:v>
                </c:pt>
                <c:pt idx="16">
                  <c:v>1326</c:v>
                </c:pt>
                <c:pt idx="17">
                  <c:v>1349</c:v>
                </c:pt>
                <c:pt idx="18">
                  <c:v>1325</c:v>
                </c:pt>
                <c:pt idx="19">
                  <c:v>1323</c:v>
                </c:pt>
                <c:pt idx="20">
                  <c:v>1355</c:v>
                </c:pt>
                <c:pt idx="21">
                  <c:v>1390</c:v>
                </c:pt>
                <c:pt idx="22">
                  <c:v>1400</c:v>
                </c:pt>
                <c:pt idx="23">
                  <c:v>1404</c:v>
                </c:pt>
                <c:pt idx="24">
                  <c:v>1395</c:v>
                </c:pt>
                <c:pt idx="25">
                  <c:v>1395</c:v>
                </c:pt>
                <c:pt idx="26">
                  <c:v>1394</c:v>
                </c:pt>
                <c:pt idx="27">
                  <c:v>1393</c:v>
                </c:pt>
                <c:pt idx="28">
                  <c:v>1377</c:v>
                </c:pt>
                <c:pt idx="29">
                  <c:v>1353</c:v>
                </c:pt>
                <c:pt idx="30">
                  <c:v>1320</c:v>
                </c:pt>
                <c:pt idx="31">
                  <c:v>1281</c:v>
                </c:pt>
                <c:pt idx="32">
                  <c:v>1262</c:v>
                </c:pt>
                <c:pt idx="33">
                  <c:v>1260</c:v>
                </c:pt>
                <c:pt idx="34">
                  <c:v>1292</c:v>
                </c:pt>
                <c:pt idx="35">
                  <c:v>1314</c:v>
                </c:pt>
                <c:pt idx="36">
                  <c:v>1321</c:v>
                </c:pt>
                <c:pt idx="37">
                  <c:v>1332</c:v>
                </c:pt>
                <c:pt idx="38">
                  <c:v>1340</c:v>
                </c:pt>
                <c:pt idx="39">
                  <c:v>1315</c:v>
                </c:pt>
                <c:pt idx="40">
                  <c:v>1325</c:v>
                </c:pt>
                <c:pt idx="41">
                  <c:v>1353</c:v>
                </c:pt>
                <c:pt idx="42">
                  <c:v>1383</c:v>
                </c:pt>
                <c:pt idx="43">
                  <c:v>1397</c:v>
                </c:pt>
                <c:pt idx="44">
                  <c:v>1390</c:v>
                </c:pt>
                <c:pt idx="45">
                  <c:v>1396</c:v>
                </c:pt>
                <c:pt idx="46">
                  <c:v>1398</c:v>
                </c:pt>
                <c:pt idx="47">
                  <c:v>1404</c:v>
                </c:pt>
                <c:pt idx="48">
                  <c:v>1419</c:v>
                </c:pt>
                <c:pt idx="49">
                  <c:v>1421</c:v>
                </c:pt>
                <c:pt idx="50">
                  <c:v>1423</c:v>
                </c:pt>
                <c:pt idx="51">
                  <c:v>1422</c:v>
                </c:pt>
                <c:pt idx="52">
                  <c:v>1419</c:v>
                </c:pt>
                <c:pt idx="53">
                  <c:v>1400</c:v>
                </c:pt>
                <c:pt idx="54">
                  <c:v>1395</c:v>
                </c:pt>
                <c:pt idx="55">
                  <c:v>1400</c:v>
                </c:pt>
                <c:pt idx="56">
                  <c:v>1404</c:v>
                </c:pt>
                <c:pt idx="57">
                  <c:v>1387</c:v>
                </c:pt>
                <c:pt idx="58">
                  <c:v>1347</c:v>
                </c:pt>
                <c:pt idx="59">
                  <c:v>1351</c:v>
                </c:pt>
                <c:pt idx="60">
                  <c:v>1359</c:v>
                </c:pt>
                <c:pt idx="61">
                  <c:v>1364</c:v>
                </c:pt>
                <c:pt idx="62">
                  <c:v>1354</c:v>
                </c:pt>
                <c:pt idx="63">
                  <c:v>1379</c:v>
                </c:pt>
                <c:pt idx="64">
                  <c:v>1381</c:v>
                </c:pt>
                <c:pt idx="65">
                  <c:v>1357</c:v>
                </c:pt>
                <c:pt idx="66">
                  <c:v>1335</c:v>
                </c:pt>
                <c:pt idx="67">
                  <c:v>1344</c:v>
                </c:pt>
                <c:pt idx="68">
                  <c:v>1362</c:v>
                </c:pt>
                <c:pt idx="69">
                  <c:v>1379</c:v>
                </c:pt>
                <c:pt idx="70">
                  <c:v>1380</c:v>
                </c:pt>
                <c:pt idx="71">
                  <c:v>1365</c:v>
                </c:pt>
                <c:pt idx="72">
                  <c:v>1359</c:v>
                </c:pt>
                <c:pt idx="73">
                  <c:v>1351</c:v>
                </c:pt>
                <c:pt idx="74">
                  <c:v>1332</c:v>
                </c:pt>
                <c:pt idx="75">
                  <c:v>1308</c:v>
                </c:pt>
                <c:pt idx="76">
                  <c:v>1292</c:v>
                </c:pt>
                <c:pt idx="77">
                  <c:v>1286</c:v>
                </c:pt>
                <c:pt idx="78">
                  <c:v>1275</c:v>
                </c:pt>
                <c:pt idx="79">
                  <c:v>1264</c:v>
                </c:pt>
                <c:pt idx="80">
                  <c:v>1254</c:v>
                </c:pt>
                <c:pt idx="81">
                  <c:v>1244</c:v>
                </c:pt>
                <c:pt idx="82">
                  <c:v>1254</c:v>
                </c:pt>
                <c:pt idx="83">
                  <c:v>1293</c:v>
                </c:pt>
                <c:pt idx="84">
                  <c:v>1298</c:v>
                </c:pt>
                <c:pt idx="85">
                  <c:v>1298</c:v>
                </c:pt>
                <c:pt idx="86">
                  <c:v>1329</c:v>
                </c:pt>
                <c:pt idx="87">
                  <c:v>1362</c:v>
                </c:pt>
                <c:pt idx="88">
                  <c:v>1372</c:v>
                </c:pt>
                <c:pt idx="89">
                  <c:v>1377</c:v>
                </c:pt>
                <c:pt idx="90">
                  <c:v>1404</c:v>
                </c:pt>
                <c:pt idx="91">
                  <c:v>1425</c:v>
                </c:pt>
                <c:pt idx="92">
                  <c:v>1435</c:v>
                </c:pt>
                <c:pt idx="93">
                  <c:v>1428</c:v>
                </c:pt>
                <c:pt idx="94">
                  <c:v>1439</c:v>
                </c:pt>
                <c:pt idx="95">
                  <c:v>1418</c:v>
                </c:pt>
                <c:pt idx="96">
                  <c:v>1403</c:v>
                </c:pt>
                <c:pt idx="97">
                  <c:v>1405</c:v>
                </c:pt>
                <c:pt idx="98">
                  <c:v>1425</c:v>
                </c:pt>
                <c:pt idx="99">
                  <c:v>1430</c:v>
                </c:pt>
                <c:pt idx="100">
                  <c:v>1423</c:v>
                </c:pt>
                <c:pt idx="101">
                  <c:v>1387</c:v>
                </c:pt>
                <c:pt idx="102">
                  <c:v>1344</c:v>
                </c:pt>
                <c:pt idx="103">
                  <c:v>1328</c:v>
                </c:pt>
                <c:pt idx="104">
                  <c:v>1337</c:v>
                </c:pt>
                <c:pt idx="105">
                  <c:v>1365</c:v>
                </c:pt>
                <c:pt idx="106">
                  <c:v>1377</c:v>
                </c:pt>
                <c:pt idx="107">
                  <c:v>1378</c:v>
                </c:pt>
                <c:pt idx="108">
                  <c:v>1392</c:v>
                </c:pt>
                <c:pt idx="109">
                  <c:v>1388</c:v>
                </c:pt>
                <c:pt idx="110">
                  <c:v>1377</c:v>
                </c:pt>
                <c:pt idx="111">
                  <c:v>1372</c:v>
                </c:pt>
                <c:pt idx="112">
                  <c:v>1353</c:v>
                </c:pt>
                <c:pt idx="113">
                  <c:v>1360</c:v>
                </c:pt>
                <c:pt idx="114">
                  <c:v>1327</c:v>
                </c:pt>
                <c:pt idx="115">
                  <c:v>1275</c:v>
                </c:pt>
                <c:pt idx="116">
                  <c:v>1220</c:v>
                </c:pt>
                <c:pt idx="117">
                  <c:v>1232</c:v>
                </c:pt>
                <c:pt idx="118">
                  <c:v>1282</c:v>
                </c:pt>
                <c:pt idx="119">
                  <c:v>1307</c:v>
                </c:pt>
                <c:pt idx="120">
                  <c:v>1283</c:v>
                </c:pt>
                <c:pt idx="121">
                  <c:v>1256</c:v>
                </c:pt>
                <c:pt idx="122">
                  <c:v>1216</c:v>
                </c:pt>
                <c:pt idx="123">
                  <c:v>1156</c:v>
                </c:pt>
                <c:pt idx="124">
                  <c:v>1123</c:v>
                </c:pt>
                <c:pt idx="125">
                  <c:v>1088</c:v>
                </c:pt>
                <c:pt idx="126">
                  <c:v>1067</c:v>
                </c:pt>
                <c:pt idx="127">
                  <c:v>1021</c:v>
                </c:pt>
                <c:pt idx="128">
                  <c:v>982</c:v>
                </c:pt>
                <c:pt idx="129">
                  <c:v>968</c:v>
                </c:pt>
                <c:pt idx="130">
                  <c:v>950</c:v>
                </c:pt>
                <c:pt idx="131">
                  <c:v>950</c:v>
                </c:pt>
                <c:pt idx="132">
                  <c:v>957</c:v>
                </c:pt>
                <c:pt idx="133">
                  <c:v>960</c:v>
                </c:pt>
                <c:pt idx="134">
                  <c:v>924</c:v>
                </c:pt>
                <c:pt idx="135">
                  <c:v>891</c:v>
                </c:pt>
                <c:pt idx="136">
                  <c:v>880</c:v>
                </c:pt>
                <c:pt idx="137">
                  <c:v>857</c:v>
                </c:pt>
                <c:pt idx="138">
                  <c:v>858</c:v>
                </c:pt>
                <c:pt idx="139">
                  <c:v>882</c:v>
                </c:pt>
                <c:pt idx="140">
                  <c:v>907</c:v>
                </c:pt>
                <c:pt idx="141">
                  <c:v>903</c:v>
                </c:pt>
                <c:pt idx="142">
                  <c:v>894</c:v>
                </c:pt>
                <c:pt idx="143">
                  <c:v>894</c:v>
                </c:pt>
                <c:pt idx="144">
                  <c:v>906</c:v>
                </c:pt>
                <c:pt idx="145">
                  <c:v>897</c:v>
                </c:pt>
                <c:pt idx="146">
                  <c:v>897</c:v>
                </c:pt>
                <c:pt idx="147">
                  <c:v>903</c:v>
                </c:pt>
                <c:pt idx="148">
                  <c:v>907</c:v>
                </c:pt>
                <c:pt idx="149">
                  <c:v>906</c:v>
                </c:pt>
                <c:pt idx="150">
                  <c:v>901</c:v>
                </c:pt>
                <c:pt idx="151">
                  <c:v>871</c:v>
                </c:pt>
                <c:pt idx="152">
                  <c:v>851</c:v>
                </c:pt>
                <c:pt idx="153">
                  <c:v>877</c:v>
                </c:pt>
                <c:pt idx="154">
                  <c:v>868</c:v>
                </c:pt>
                <c:pt idx="155">
                  <c:v>860</c:v>
                </c:pt>
                <c:pt idx="156">
                  <c:v>842</c:v>
                </c:pt>
                <c:pt idx="157">
                  <c:v>842</c:v>
                </c:pt>
                <c:pt idx="158">
                  <c:v>827</c:v>
                </c:pt>
                <c:pt idx="159">
                  <c:v>793</c:v>
                </c:pt>
                <c:pt idx="160">
                  <c:v>774</c:v>
                </c:pt>
                <c:pt idx="161">
                  <c:v>748</c:v>
                </c:pt>
                <c:pt idx="162">
                  <c:v>720</c:v>
                </c:pt>
                <c:pt idx="163">
                  <c:v>730</c:v>
                </c:pt>
                <c:pt idx="164">
                  <c:v>712</c:v>
                </c:pt>
                <c:pt idx="165">
                  <c:v>705</c:v>
                </c:pt>
                <c:pt idx="166">
                  <c:v>705</c:v>
                </c:pt>
                <c:pt idx="167">
                  <c:v>699</c:v>
                </c:pt>
                <c:pt idx="168">
                  <c:v>684</c:v>
                </c:pt>
                <c:pt idx="169">
                  <c:v>627</c:v>
                </c:pt>
                <c:pt idx="170">
                  <c:v>606</c:v>
                </c:pt>
                <c:pt idx="171">
                  <c:v>601</c:v>
                </c:pt>
                <c:pt idx="172">
                  <c:v>619</c:v>
                </c:pt>
                <c:pt idx="173">
                  <c:v>607</c:v>
                </c:pt>
                <c:pt idx="174">
                  <c:v>619</c:v>
                </c:pt>
                <c:pt idx="175">
                  <c:v>654</c:v>
                </c:pt>
                <c:pt idx="176">
                  <c:v>660</c:v>
                </c:pt>
                <c:pt idx="177">
                  <c:v>655</c:v>
                </c:pt>
                <c:pt idx="178">
                  <c:v>642</c:v>
                </c:pt>
                <c:pt idx="179">
                  <c:v>636</c:v>
                </c:pt>
                <c:pt idx="180">
                  <c:v>649</c:v>
                </c:pt>
                <c:pt idx="181">
                  <c:v>675</c:v>
                </c:pt>
                <c:pt idx="182">
                  <c:v>700</c:v>
                </c:pt>
                <c:pt idx="183">
                  <c:v>697</c:v>
                </c:pt>
                <c:pt idx="184">
                  <c:v>672</c:v>
                </c:pt>
                <c:pt idx="185">
                  <c:v>640</c:v>
                </c:pt>
                <c:pt idx="186">
                  <c:v>590</c:v>
                </c:pt>
                <c:pt idx="187">
                  <c:v>569</c:v>
                </c:pt>
                <c:pt idx="188">
                  <c:v>566</c:v>
                </c:pt>
                <c:pt idx="189">
                  <c:v>566</c:v>
                </c:pt>
                <c:pt idx="190">
                  <c:v>558</c:v>
                </c:pt>
                <c:pt idx="191">
                  <c:v>532</c:v>
                </c:pt>
                <c:pt idx="192">
                  <c:v>492</c:v>
                </c:pt>
                <c:pt idx="193">
                  <c:v>458</c:v>
                </c:pt>
                <c:pt idx="194">
                  <c:v>425</c:v>
                </c:pt>
                <c:pt idx="195">
                  <c:v>416</c:v>
                </c:pt>
                <c:pt idx="196">
                  <c:v>406</c:v>
                </c:pt>
                <c:pt idx="197">
                  <c:v>390</c:v>
                </c:pt>
                <c:pt idx="198">
                  <c:v>354</c:v>
                </c:pt>
                <c:pt idx="199">
                  <c:v>343</c:v>
                </c:pt>
                <c:pt idx="200">
                  <c:v>330</c:v>
                </c:pt>
                <c:pt idx="201">
                  <c:v>354</c:v>
                </c:pt>
                <c:pt idx="202">
                  <c:v>386</c:v>
                </c:pt>
                <c:pt idx="203">
                  <c:v>460</c:v>
                </c:pt>
                <c:pt idx="204">
                  <c:v>536</c:v>
                </c:pt>
                <c:pt idx="205">
                  <c:v>589</c:v>
                </c:pt>
                <c:pt idx="206">
                  <c:v>636</c:v>
                </c:pt>
                <c:pt idx="207">
                  <c:v>676</c:v>
                </c:pt>
                <c:pt idx="208">
                  <c:v>709</c:v>
                </c:pt>
                <c:pt idx="209">
                  <c:v>732</c:v>
                </c:pt>
                <c:pt idx="210">
                  <c:v>739</c:v>
                </c:pt>
                <c:pt idx="211">
                  <c:v>754</c:v>
                </c:pt>
                <c:pt idx="212">
                  <c:v>756</c:v>
                </c:pt>
                <c:pt idx="213">
                  <c:v>764</c:v>
                </c:pt>
                <c:pt idx="214">
                  <c:v>761</c:v>
                </c:pt>
                <c:pt idx="215">
                  <c:v>756</c:v>
                </c:pt>
                <c:pt idx="216">
                  <c:v>762</c:v>
                </c:pt>
                <c:pt idx="217">
                  <c:v>763</c:v>
                </c:pt>
                <c:pt idx="218">
                  <c:v>751</c:v>
                </c:pt>
                <c:pt idx="219">
                  <c:v>730</c:v>
                </c:pt>
                <c:pt idx="220">
                  <c:v>714</c:v>
                </c:pt>
                <c:pt idx="221">
                  <c:v>683</c:v>
                </c:pt>
                <c:pt idx="222">
                  <c:v>652</c:v>
                </c:pt>
                <c:pt idx="223">
                  <c:v>639</c:v>
                </c:pt>
                <c:pt idx="224">
                  <c:v>643</c:v>
                </c:pt>
                <c:pt idx="225">
                  <c:v>653</c:v>
                </c:pt>
                <c:pt idx="226">
                  <c:v>655</c:v>
                </c:pt>
                <c:pt idx="227">
                  <c:v>654</c:v>
                </c:pt>
                <c:pt idx="228">
                  <c:v>666</c:v>
                </c:pt>
                <c:pt idx="229">
                  <c:v>655</c:v>
                </c:pt>
                <c:pt idx="230">
                  <c:v>648</c:v>
                </c:pt>
                <c:pt idx="231">
                  <c:v>638</c:v>
                </c:pt>
                <c:pt idx="232">
                  <c:v>629</c:v>
                </c:pt>
                <c:pt idx="233">
                  <c:v>640</c:v>
                </c:pt>
                <c:pt idx="234">
                  <c:v>653</c:v>
                </c:pt>
                <c:pt idx="235">
                  <c:v>683</c:v>
                </c:pt>
                <c:pt idx="236">
                  <c:v>703</c:v>
                </c:pt>
                <c:pt idx="237">
                  <c:v>728</c:v>
                </c:pt>
                <c:pt idx="238">
                  <c:v>776</c:v>
                </c:pt>
                <c:pt idx="239">
                  <c:v>794</c:v>
                </c:pt>
                <c:pt idx="240">
                  <c:v>805</c:v>
                </c:pt>
                <c:pt idx="241">
                  <c:v>811</c:v>
                </c:pt>
                <c:pt idx="242">
                  <c:v>837</c:v>
                </c:pt>
                <c:pt idx="243">
                  <c:v>858</c:v>
                </c:pt>
                <c:pt idx="244">
                  <c:v>882</c:v>
                </c:pt>
                <c:pt idx="245">
                  <c:v>928</c:v>
                </c:pt>
                <c:pt idx="246">
                  <c:v>953</c:v>
                </c:pt>
                <c:pt idx="247">
                  <c:v>947</c:v>
                </c:pt>
                <c:pt idx="248">
                  <c:v>932</c:v>
                </c:pt>
                <c:pt idx="249">
                  <c:v>923</c:v>
                </c:pt>
                <c:pt idx="250">
                  <c:v>910</c:v>
                </c:pt>
                <c:pt idx="251">
                  <c:v>917</c:v>
                </c:pt>
                <c:pt idx="252">
                  <c:v>916</c:v>
                </c:pt>
                <c:pt idx="253">
                  <c:v>908</c:v>
                </c:pt>
                <c:pt idx="254">
                  <c:v>879</c:v>
                </c:pt>
                <c:pt idx="255">
                  <c:v>842</c:v>
                </c:pt>
                <c:pt idx="256">
                  <c:v>789</c:v>
                </c:pt>
                <c:pt idx="257">
                  <c:v>756</c:v>
                </c:pt>
                <c:pt idx="258">
                  <c:v>749</c:v>
                </c:pt>
                <c:pt idx="259">
                  <c:v>756</c:v>
                </c:pt>
                <c:pt idx="260">
                  <c:v>750</c:v>
                </c:pt>
                <c:pt idx="261">
                  <c:v>731</c:v>
                </c:pt>
                <c:pt idx="262">
                  <c:v>718</c:v>
                </c:pt>
                <c:pt idx="263">
                  <c:v>708</c:v>
                </c:pt>
                <c:pt idx="264">
                  <c:v>718</c:v>
                </c:pt>
                <c:pt idx="265">
                  <c:v>726</c:v>
                </c:pt>
                <c:pt idx="266">
                  <c:v>758</c:v>
                </c:pt>
                <c:pt idx="267">
                  <c:v>756</c:v>
                </c:pt>
                <c:pt idx="268">
                  <c:v>753</c:v>
                </c:pt>
                <c:pt idx="269">
                  <c:v>758</c:v>
                </c:pt>
                <c:pt idx="270">
                  <c:v>766</c:v>
                </c:pt>
                <c:pt idx="271">
                  <c:v>775</c:v>
                </c:pt>
                <c:pt idx="272">
                  <c:v>773</c:v>
                </c:pt>
                <c:pt idx="273">
                  <c:v>793</c:v>
                </c:pt>
                <c:pt idx="274">
                  <c:v>796</c:v>
                </c:pt>
                <c:pt idx="275">
                  <c:v>777</c:v>
                </c:pt>
                <c:pt idx="276">
                  <c:v>759</c:v>
                </c:pt>
                <c:pt idx="277">
                  <c:v>760</c:v>
                </c:pt>
                <c:pt idx="278">
                  <c:v>775</c:v>
                </c:pt>
                <c:pt idx="279">
                  <c:v>796</c:v>
                </c:pt>
                <c:pt idx="280">
                  <c:v>828</c:v>
                </c:pt>
                <c:pt idx="281">
                  <c:v>845</c:v>
                </c:pt>
                <c:pt idx="282">
                  <c:v>840</c:v>
                </c:pt>
                <c:pt idx="283">
                  <c:v>834</c:v>
                </c:pt>
                <c:pt idx="284">
                  <c:v>822</c:v>
                </c:pt>
                <c:pt idx="285">
                  <c:v>845</c:v>
                </c:pt>
                <c:pt idx="286">
                  <c:v>870</c:v>
                </c:pt>
                <c:pt idx="287">
                  <c:v>900</c:v>
                </c:pt>
                <c:pt idx="288">
                  <c:v>911</c:v>
                </c:pt>
                <c:pt idx="289">
                  <c:v>916</c:v>
                </c:pt>
                <c:pt idx="290">
                  <c:v>919</c:v>
                </c:pt>
                <c:pt idx="291">
                  <c:v>929</c:v>
                </c:pt>
                <c:pt idx="292">
                  <c:v>936</c:v>
                </c:pt>
                <c:pt idx="293">
                  <c:v>975</c:v>
                </c:pt>
                <c:pt idx="294">
                  <c:v>1023</c:v>
                </c:pt>
                <c:pt idx="295">
                  <c:v>1051</c:v>
                </c:pt>
                <c:pt idx="296">
                  <c:v>1061</c:v>
                </c:pt>
                <c:pt idx="297">
                  <c:v>1068</c:v>
                </c:pt>
                <c:pt idx="298">
                  <c:v>1077</c:v>
                </c:pt>
                <c:pt idx="299">
                  <c:v>1076</c:v>
                </c:pt>
                <c:pt idx="300">
                  <c:v>1107</c:v>
                </c:pt>
                <c:pt idx="301">
                  <c:v>1145</c:v>
                </c:pt>
                <c:pt idx="302">
                  <c:v>1157</c:v>
                </c:pt>
                <c:pt idx="303">
                  <c:v>1184</c:v>
                </c:pt>
                <c:pt idx="304">
                  <c:v>1197</c:v>
                </c:pt>
                <c:pt idx="305">
                  <c:v>1206</c:v>
                </c:pt>
                <c:pt idx="306">
                  <c:v>1220</c:v>
                </c:pt>
                <c:pt idx="307">
                  <c:v>1229</c:v>
                </c:pt>
                <c:pt idx="308">
                  <c:v>1146</c:v>
                </c:pt>
                <c:pt idx="309">
                  <c:v>939</c:v>
                </c:pt>
                <c:pt idx="310">
                  <c:v>1271</c:v>
                </c:pt>
                <c:pt idx="311">
                  <c:v>1280</c:v>
                </c:pt>
                <c:pt idx="312">
                  <c:v>1275</c:v>
                </c:pt>
                <c:pt idx="313">
                  <c:v>1299</c:v>
                </c:pt>
                <c:pt idx="314">
                  <c:v>1326</c:v>
                </c:pt>
                <c:pt idx="315">
                  <c:v>1338</c:v>
                </c:pt>
                <c:pt idx="316">
                  <c:v>1334</c:v>
                </c:pt>
                <c:pt idx="317">
                  <c:v>1355</c:v>
                </c:pt>
                <c:pt idx="318">
                  <c:v>1358</c:v>
                </c:pt>
                <c:pt idx="319">
                  <c:v>1369</c:v>
                </c:pt>
                <c:pt idx="320">
                  <c:v>1385</c:v>
                </c:pt>
                <c:pt idx="321">
                  <c:v>1422</c:v>
                </c:pt>
                <c:pt idx="322">
                  <c:v>1460</c:v>
                </c:pt>
                <c:pt idx="323">
                  <c:v>1474</c:v>
                </c:pt>
                <c:pt idx="324">
                  <c:v>1469</c:v>
                </c:pt>
                <c:pt idx="325">
                  <c:v>1478</c:v>
                </c:pt>
                <c:pt idx="326">
                  <c:v>1483</c:v>
                </c:pt>
                <c:pt idx="327">
                  <c:v>1493</c:v>
                </c:pt>
                <c:pt idx="328">
                  <c:v>1497</c:v>
                </c:pt>
                <c:pt idx="329">
                  <c:v>1506</c:v>
                </c:pt>
                <c:pt idx="330">
                  <c:v>1506</c:v>
                </c:pt>
                <c:pt idx="331">
                  <c:v>1492</c:v>
                </c:pt>
                <c:pt idx="332">
                  <c:v>1498</c:v>
                </c:pt>
                <c:pt idx="333">
                  <c:v>1505</c:v>
                </c:pt>
                <c:pt idx="334">
                  <c:v>1501</c:v>
                </c:pt>
                <c:pt idx="335">
                  <c:v>1514</c:v>
                </c:pt>
                <c:pt idx="336">
                  <c:v>1523</c:v>
                </c:pt>
                <c:pt idx="337">
                  <c:v>1538</c:v>
                </c:pt>
                <c:pt idx="338">
                  <c:v>1531</c:v>
                </c:pt>
                <c:pt idx="339">
                  <c:v>1543</c:v>
                </c:pt>
                <c:pt idx="340">
                  <c:v>1541</c:v>
                </c:pt>
                <c:pt idx="341">
                  <c:v>1534</c:v>
                </c:pt>
                <c:pt idx="342">
                  <c:v>1536</c:v>
                </c:pt>
                <c:pt idx="343">
                  <c:v>1536</c:v>
                </c:pt>
                <c:pt idx="344">
                  <c:v>1507</c:v>
                </c:pt>
                <c:pt idx="345">
                  <c:v>1494</c:v>
                </c:pt>
                <c:pt idx="346">
                  <c:v>1502</c:v>
                </c:pt>
                <c:pt idx="347">
                  <c:v>1503</c:v>
                </c:pt>
                <c:pt idx="348">
                  <c:v>1500</c:v>
                </c:pt>
                <c:pt idx="349">
                  <c:v>1540</c:v>
                </c:pt>
                <c:pt idx="350">
                  <c:v>1564</c:v>
                </c:pt>
                <c:pt idx="351">
                  <c:v>1566</c:v>
                </c:pt>
                <c:pt idx="352">
                  <c:v>1564</c:v>
                </c:pt>
                <c:pt idx="353">
                  <c:v>1532</c:v>
                </c:pt>
                <c:pt idx="354">
                  <c:v>1504</c:v>
                </c:pt>
                <c:pt idx="355">
                  <c:v>1500</c:v>
                </c:pt>
                <c:pt idx="356">
                  <c:v>1527</c:v>
                </c:pt>
                <c:pt idx="357">
                  <c:v>1530</c:v>
                </c:pt>
                <c:pt idx="358">
                  <c:v>1520</c:v>
                </c:pt>
                <c:pt idx="359">
                  <c:v>1499</c:v>
                </c:pt>
                <c:pt idx="360">
                  <c:v>1484</c:v>
                </c:pt>
                <c:pt idx="361">
                  <c:v>1490</c:v>
                </c:pt>
                <c:pt idx="362">
                  <c:v>1490</c:v>
                </c:pt>
                <c:pt idx="363">
                  <c:v>1492</c:v>
                </c:pt>
                <c:pt idx="364">
                  <c:v>1498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E01-482A-9FA9-E1D96098B702}"/>
            </c:ext>
          </c:extLst>
        </c:ser>
        <c:ser>
          <c:idx val="5"/>
          <c:order val="5"/>
          <c:tx>
            <c:strRef>
              <c:f>'Figure 5 - data'!$G$3</c:f>
              <c:strCache>
                <c:ptCount val="1"/>
                <c:pt idx="0">
                  <c:v>2019/20</c:v>
                </c:pt>
              </c:strCache>
            </c:strRef>
          </c:tx>
          <c:spPr>
            <a:ln w="444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'Figure 5 - data'!$G$4:$G$368</c:f>
              <c:numCache>
                <c:formatCode>#,##0</c:formatCode>
                <c:ptCount val="365"/>
                <c:pt idx="0">
                  <c:v>1506</c:v>
                </c:pt>
                <c:pt idx="1">
                  <c:v>1521</c:v>
                </c:pt>
                <c:pt idx="2">
                  <c:v>1521</c:v>
                </c:pt>
                <c:pt idx="3">
                  <c:v>1498</c:v>
                </c:pt>
                <c:pt idx="4">
                  <c:v>1481</c:v>
                </c:pt>
                <c:pt idx="5">
                  <c:v>1509</c:v>
                </c:pt>
                <c:pt idx="6">
                  <c:v>1547</c:v>
                </c:pt>
                <c:pt idx="7">
                  <c:v>1548</c:v>
                </c:pt>
                <c:pt idx="8">
                  <c:v>1550</c:v>
                </c:pt>
                <c:pt idx="9">
                  <c:v>1561</c:v>
                </c:pt>
                <c:pt idx="10">
                  <c:v>1572</c:v>
                </c:pt>
                <c:pt idx="11">
                  <c:v>1596</c:v>
                </c:pt>
                <c:pt idx="12">
                  <c:v>1599</c:v>
                </c:pt>
                <c:pt idx="13">
                  <c:v>1608</c:v>
                </c:pt>
                <c:pt idx="14">
                  <c:v>1603</c:v>
                </c:pt>
                <c:pt idx="15">
                  <c:v>1605</c:v>
                </c:pt>
                <c:pt idx="16">
                  <c:v>1622</c:v>
                </c:pt>
                <c:pt idx="17">
                  <c:v>1619</c:v>
                </c:pt>
                <c:pt idx="18">
                  <c:v>1597</c:v>
                </c:pt>
                <c:pt idx="19">
                  <c:v>1624</c:v>
                </c:pt>
                <c:pt idx="20">
                  <c:v>1651</c:v>
                </c:pt>
                <c:pt idx="21">
                  <c:v>1651</c:v>
                </c:pt>
                <c:pt idx="22">
                  <c:v>1634</c:v>
                </c:pt>
                <c:pt idx="23">
                  <c:v>1618</c:v>
                </c:pt>
                <c:pt idx="24">
                  <c:v>1603</c:v>
                </c:pt>
                <c:pt idx="25">
                  <c:v>1609</c:v>
                </c:pt>
                <c:pt idx="26">
                  <c:v>1642</c:v>
                </c:pt>
                <c:pt idx="27">
                  <c:v>1664</c:v>
                </c:pt>
                <c:pt idx="28">
                  <c:v>1663</c:v>
                </c:pt>
                <c:pt idx="29">
                  <c:v>1635</c:v>
                </c:pt>
                <c:pt idx="30">
                  <c:v>1620</c:v>
                </c:pt>
                <c:pt idx="31">
                  <c:v>1603</c:v>
                </c:pt>
                <c:pt idx="32">
                  <c:v>1543</c:v>
                </c:pt>
                <c:pt idx="33">
                  <c:v>1573</c:v>
                </c:pt>
                <c:pt idx="34">
                  <c:v>1592</c:v>
                </c:pt>
                <c:pt idx="35">
                  <c:v>1600</c:v>
                </c:pt>
                <c:pt idx="36">
                  <c:v>1606</c:v>
                </c:pt>
                <c:pt idx="37">
                  <c:v>1605</c:v>
                </c:pt>
                <c:pt idx="38">
                  <c:v>1606</c:v>
                </c:pt>
                <c:pt idx="39">
                  <c:v>1596</c:v>
                </c:pt>
                <c:pt idx="40">
                  <c:v>1597</c:v>
                </c:pt>
                <c:pt idx="41">
                  <c:v>1599</c:v>
                </c:pt>
                <c:pt idx="42">
                  <c:v>1611</c:v>
                </c:pt>
                <c:pt idx="43">
                  <c:v>1598</c:v>
                </c:pt>
                <c:pt idx="44">
                  <c:v>1589</c:v>
                </c:pt>
                <c:pt idx="45">
                  <c:v>1578</c:v>
                </c:pt>
                <c:pt idx="46">
                  <c:v>1561</c:v>
                </c:pt>
                <c:pt idx="47">
                  <c:v>1554</c:v>
                </c:pt>
                <c:pt idx="48">
                  <c:v>1557</c:v>
                </c:pt>
                <c:pt idx="49">
                  <c:v>1524</c:v>
                </c:pt>
                <c:pt idx="50">
                  <c:v>1465</c:v>
                </c:pt>
                <c:pt idx="51">
                  <c:v>1430</c:v>
                </c:pt>
                <c:pt idx="52">
                  <c:v>1372</c:v>
                </c:pt>
                <c:pt idx="53">
                  <c:v>1364</c:v>
                </c:pt>
                <c:pt idx="54">
                  <c:v>1390</c:v>
                </c:pt>
                <c:pt idx="55">
                  <c:v>1421</c:v>
                </c:pt>
                <c:pt idx="56">
                  <c:v>1446</c:v>
                </c:pt>
                <c:pt idx="57">
                  <c:v>1483</c:v>
                </c:pt>
                <c:pt idx="58">
                  <c:v>1501</c:v>
                </c:pt>
                <c:pt idx="59">
                  <c:v>1521</c:v>
                </c:pt>
                <c:pt idx="60">
                  <c:v>1521</c:v>
                </c:pt>
                <c:pt idx="61">
                  <c:v>1511</c:v>
                </c:pt>
                <c:pt idx="62">
                  <c:v>1520</c:v>
                </c:pt>
                <c:pt idx="63">
                  <c:v>1507</c:v>
                </c:pt>
                <c:pt idx="64">
                  <c:v>1514</c:v>
                </c:pt>
                <c:pt idx="65">
                  <c:v>1522</c:v>
                </c:pt>
                <c:pt idx="66">
                  <c:v>1513</c:v>
                </c:pt>
                <c:pt idx="67">
                  <c:v>1531</c:v>
                </c:pt>
                <c:pt idx="68">
                  <c:v>1539</c:v>
                </c:pt>
                <c:pt idx="69">
                  <c:v>1554</c:v>
                </c:pt>
                <c:pt idx="70">
                  <c:v>1528</c:v>
                </c:pt>
                <c:pt idx="71">
                  <c:v>1498</c:v>
                </c:pt>
                <c:pt idx="72">
                  <c:v>1453</c:v>
                </c:pt>
                <c:pt idx="73">
                  <c:v>1396</c:v>
                </c:pt>
                <c:pt idx="74">
                  <c:v>1376</c:v>
                </c:pt>
                <c:pt idx="75">
                  <c:v>1366</c:v>
                </c:pt>
                <c:pt idx="76">
                  <c:v>1357</c:v>
                </c:pt>
                <c:pt idx="77">
                  <c:v>1319</c:v>
                </c:pt>
                <c:pt idx="78">
                  <c:v>1277</c:v>
                </c:pt>
                <c:pt idx="79">
                  <c:v>1280</c:v>
                </c:pt>
                <c:pt idx="80">
                  <c:v>1310</c:v>
                </c:pt>
                <c:pt idx="81">
                  <c:v>1329</c:v>
                </c:pt>
                <c:pt idx="82">
                  <c:v>1363</c:v>
                </c:pt>
                <c:pt idx="83">
                  <c:v>1432</c:v>
                </c:pt>
                <c:pt idx="84">
                  <c:v>1475</c:v>
                </c:pt>
                <c:pt idx="85">
                  <c:v>1504</c:v>
                </c:pt>
                <c:pt idx="86">
                  <c:v>1290</c:v>
                </c:pt>
                <c:pt idx="87">
                  <c:v>1530</c:v>
                </c:pt>
                <c:pt idx="88">
                  <c:v>1543</c:v>
                </c:pt>
                <c:pt idx="89">
                  <c:v>1558</c:v>
                </c:pt>
                <c:pt idx="90">
                  <c:v>1567</c:v>
                </c:pt>
                <c:pt idx="91">
                  <c:v>1562</c:v>
                </c:pt>
                <c:pt idx="92" formatCode="General">
                  <c:v>1551</c:v>
                </c:pt>
                <c:pt idx="93" formatCode="General">
                  <c:v>1587</c:v>
                </c:pt>
                <c:pt idx="94" formatCode="General">
                  <c:v>1624</c:v>
                </c:pt>
                <c:pt idx="95" formatCode="General">
                  <c:v>1636</c:v>
                </c:pt>
                <c:pt idx="96" formatCode="General">
                  <c:v>1640</c:v>
                </c:pt>
                <c:pt idx="97" formatCode="General">
                  <c:v>1648</c:v>
                </c:pt>
                <c:pt idx="98" formatCode="General">
                  <c:v>1636</c:v>
                </c:pt>
                <c:pt idx="99" formatCode="General">
                  <c:v>1640</c:v>
                </c:pt>
                <c:pt idx="100" formatCode="General">
                  <c:v>1632</c:v>
                </c:pt>
                <c:pt idx="101" formatCode="General">
                  <c:v>1584</c:v>
                </c:pt>
                <c:pt idx="102" formatCode="General">
                  <c:v>1538</c:v>
                </c:pt>
                <c:pt idx="103" formatCode="General">
                  <c:v>1516</c:v>
                </c:pt>
                <c:pt idx="104" formatCode="General">
                  <c:v>1507</c:v>
                </c:pt>
                <c:pt idx="105" formatCode="General">
                  <c:v>1497</c:v>
                </c:pt>
                <c:pt idx="106" formatCode="General">
                  <c:v>1468</c:v>
                </c:pt>
                <c:pt idx="107" formatCode="General">
                  <c:v>1484</c:v>
                </c:pt>
                <c:pt idx="108" formatCode="General">
                  <c:v>1463</c:v>
                </c:pt>
                <c:pt idx="109" formatCode="General">
                  <c:v>1450</c:v>
                </c:pt>
                <c:pt idx="110" formatCode="General">
                  <c:v>1431</c:v>
                </c:pt>
                <c:pt idx="111" formatCode="General">
                  <c:v>1390</c:v>
                </c:pt>
                <c:pt idx="112" formatCode="General">
                  <c:v>1349</c:v>
                </c:pt>
                <c:pt idx="113" formatCode="General">
                  <c:v>1295</c:v>
                </c:pt>
                <c:pt idx="114" formatCode="General">
                  <c:v>1249</c:v>
                </c:pt>
                <c:pt idx="115" formatCode="General">
                  <c:v>1225</c:v>
                </c:pt>
                <c:pt idx="116" formatCode="General">
                  <c:v>1207</c:v>
                </c:pt>
                <c:pt idx="117" formatCode="General">
                  <c:v>1192</c:v>
                </c:pt>
                <c:pt idx="118" formatCode="General">
                  <c:v>1192</c:v>
                </c:pt>
                <c:pt idx="119" formatCode="General">
                  <c:v>1158</c:v>
                </c:pt>
                <c:pt idx="120" formatCode="General">
                  <c:v>1113</c:v>
                </c:pt>
                <c:pt idx="121" formatCode="General">
                  <c:v>1156</c:v>
                </c:pt>
                <c:pt idx="122" formatCode="General">
                  <c:v>1089</c:v>
                </c:pt>
                <c:pt idx="123" formatCode="General">
                  <c:v>1085</c:v>
                </c:pt>
                <c:pt idx="124" formatCode="General">
                  <c:v>1094</c:v>
                </c:pt>
                <c:pt idx="125" formatCode="General">
                  <c:v>1099</c:v>
                </c:pt>
                <c:pt idx="126" formatCode="General">
                  <c:v>1074</c:v>
                </c:pt>
                <c:pt idx="127" formatCode="General">
                  <c:v>1046</c:v>
                </c:pt>
                <c:pt idx="128" formatCode="General">
                  <c:v>1009</c:v>
                </c:pt>
                <c:pt idx="129" formatCode="General">
                  <c:v>976</c:v>
                </c:pt>
                <c:pt idx="130" formatCode="General">
                  <c:v>960</c:v>
                </c:pt>
                <c:pt idx="131" formatCode="General">
                  <c:v>968</c:v>
                </c:pt>
                <c:pt idx="132" formatCode="General">
                  <c:v>975</c:v>
                </c:pt>
                <c:pt idx="133" formatCode="General">
                  <c:v>945</c:v>
                </c:pt>
                <c:pt idx="134" formatCode="General">
                  <c:v>915</c:v>
                </c:pt>
                <c:pt idx="135" formatCode="General">
                  <c:v>895</c:v>
                </c:pt>
                <c:pt idx="136" formatCode="General">
                  <c:v>858</c:v>
                </c:pt>
                <c:pt idx="137" formatCode="General">
                  <c:v>835</c:v>
                </c:pt>
                <c:pt idx="138" formatCode="General">
                  <c:v>831</c:v>
                </c:pt>
                <c:pt idx="139" formatCode="General">
                  <c:v>825</c:v>
                </c:pt>
                <c:pt idx="140" formatCode="General">
                  <c:v>787</c:v>
                </c:pt>
                <c:pt idx="141" formatCode="General">
                  <c:v>738</c:v>
                </c:pt>
                <c:pt idx="142" formatCode="General">
                  <c:v>688</c:v>
                </c:pt>
                <c:pt idx="143" formatCode="General">
                  <c:v>653</c:v>
                </c:pt>
                <c:pt idx="144" formatCode="General">
                  <c:v>645</c:v>
                </c:pt>
                <c:pt idx="145" formatCode="General">
                  <c:v>641</c:v>
                </c:pt>
                <c:pt idx="146" formatCode="General">
                  <c:v>640</c:v>
                </c:pt>
                <c:pt idx="147" formatCode="General">
                  <c:v>627</c:v>
                </c:pt>
                <c:pt idx="148" formatCode="General">
                  <c:v>617</c:v>
                </c:pt>
                <c:pt idx="149" formatCode="General">
                  <c:v>573</c:v>
                </c:pt>
                <c:pt idx="150" formatCode="General">
                  <c:v>534</c:v>
                </c:pt>
                <c:pt idx="151" formatCode="General">
                  <c:v>534</c:v>
                </c:pt>
                <c:pt idx="152" formatCode="General">
                  <c:v>562</c:v>
                </c:pt>
                <c:pt idx="153" formatCode="General">
                  <c:v>580</c:v>
                </c:pt>
                <c:pt idx="154" formatCode="General">
                  <c:v>556</c:v>
                </c:pt>
                <c:pt idx="155" formatCode="General">
                  <c:v>512</c:v>
                </c:pt>
                <c:pt idx="156" formatCode="General">
                  <c:v>483</c:v>
                </c:pt>
                <c:pt idx="157" formatCode="General">
                  <c:v>443</c:v>
                </c:pt>
                <c:pt idx="158" formatCode="General">
                  <c:v>431</c:v>
                </c:pt>
                <c:pt idx="159" formatCode="General">
                  <c:v>448</c:v>
                </c:pt>
                <c:pt idx="160" formatCode="General">
                  <c:v>476</c:v>
                </c:pt>
                <c:pt idx="161" formatCode="General">
                  <c:v>477</c:v>
                </c:pt>
                <c:pt idx="162" formatCode="General">
                  <c:v>479</c:v>
                </c:pt>
                <c:pt idx="163" formatCode="General">
                  <c:v>485</c:v>
                </c:pt>
                <c:pt idx="164" formatCode="General">
                  <c:v>487</c:v>
                </c:pt>
                <c:pt idx="165" formatCode="General">
                  <c:v>471</c:v>
                </c:pt>
                <c:pt idx="166" formatCode="General">
                  <c:v>490</c:v>
                </c:pt>
                <c:pt idx="167" formatCode="General">
                  <c:v>494</c:v>
                </c:pt>
                <c:pt idx="168" formatCode="General">
                  <c:v>497</c:v>
                </c:pt>
                <c:pt idx="169" formatCode="General">
                  <c:v>495</c:v>
                </c:pt>
                <c:pt idx="170" formatCode="General">
                  <c:v>479</c:v>
                </c:pt>
                <c:pt idx="171" formatCode="General">
                  <c:v>457</c:v>
                </c:pt>
                <c:pt idx="172" formatCode="General">
                  <c:v>470</c:v>
                </c:pt>
                <c:pt idx="173" formatCode="General">
                  <c:v>479</c:v>
                </c:pt>
                <c:pt idx="174" formatCode="General">
                  <c:v>489</c:v>
                </c:pt>
                <c:pt idx="175" formatCode="General">
                  <c:v>495</c:v>
                </c:pt>
                <c:pt idx="176" formatCode="General">
                  <c:v>507</c:v>
                </c:pt>
                <c:pt idx="177" formatCode="General">
                  <c:v>495</c:v>
                </c:pt>
                <c:pt idx="178" formatCode="General">
                  <c:v>473</c:v>
                </c:pt>
                <c:pt idx="179" formatCode="General">
                  <c:v>460</c:v>
                </c:pt>
                <c:pt idx="180" formatCode="General">
                  <c:v>461</c:v>
                </c:pt>
                <c:pt idx="181" formatCode="General">
                  <c:v>446</c:v>
                </c:pt>
                <c:pt idx="182" formatCode="General">
                  <c:v>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52C-46D5-82D6-048854AE1F9A}"/>
            </c:ext>
          </c:extLst>
        </c:ser>
        <c:ser>
          <c:idx val="8"/>
          <c:order val="6"/>
          <c:tx>
            <c:strRef>
              <c:f>'Figure 5 - data'!$M$3</c:f>
              <c:strCache>
                <c:ptCount val="1"/>
                <c:pt idx="0">
                  <c:v>Projection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'Figure 5 - data'!$M$4:$M$368</c:f>
              <c:numCache>
                <c:formatCode>General</c:formatCode>
                <c:ptCount val="365"/>
                <c:pt idx="183" formatCode="0.0">
                  <c:v>404.88006488373321</c:v>
                </c:pt>
                <c:pt idx="184" formatCode="0.0">
                  <c:v>397.5228797866871</c:v>
                </c:pt>
                <c:pt idx="185" formatCode="0.0">
                  <c:v>391.33192458366653</c:v>
                </c:pt>
                <c:pt idx="186" formatCode="0.0">
                  <c:v>385.81646151969369</c:v>
                </c:pt>
                <c:pt idx="187" formatCode="0.0">
                  <c:v>380.05707991527908</c:v>
                </c:pt>
                <c:pt idx="188" formatCode="0.0">
                  <c:v>374.99376676431501</c:v>
                </c:pt>
                <c:pt idx="189" formatCode="0.0">
                  <c:v>370.66931143840611</c:v>
                </c:pt>
                <c:pt idx="190" formatCode="0.0">
                  <c:v>366.78474463792065</c:v>
                </c:pt>
                <c:pt idx="191" formatCode="0.0">
                  <c:v>362.85248102225529</c:v>
                </c:pt>
                <c:pt idx="192" formatCode="0.0">
                  <c:v>359.29896940332281</c:v>
                </c:pt>
                <c:pt idx="193" formatCode="0.0">
                  <c:v>356.11818132200932</c:v>
                </c:pt>
                <c:pt idx="194" formatCode="0.0">
                  <c:v>352.79073506460463</c:v>
                </c:pt>
                <c:pt idx="195" formatCode="0.0">
                  <c:v>349.12147348761584</c:v>
                </c:pt>
                <c:pt idx="196" formatCode="0.0">
                  <c:v>346.11281692868442</c:v>
                </c:pt>
                <c:pt idx="197" formatCode="0.0">
                  <c:v>344.19355989596124</c:v>
                </c:pt>
                <c:pt idx="198" formatCode="0.0">
                  <c:v>342.2539206714755</c:v>
                </c:pt>
                <c:pt idx="199" formatCode="0.0">
                  <c:v>340.36890426759038</c:v>
                </c:pt>
                <c:pt idx="200" formatCode="0.0">
                  <c:v>338.59867241146173</c:v>
                </c:pt>
                <c:pt idx="201" formatCode="0.0">
                  <c:v>337.1242349665813</c:v>
                </c:pt>
                <c:pt idx="202" formatCode="0.0">
                  <c:v>336.40930706433176</c:v>
                </c:pt>
                <c:pt idx="203" formatCode="0.0">
                  <c:v>335.94435435428659</c:v>
                </c:pt>
                <c:pt idx="204" formatCode="0.0">
                  <c:v>335.62011517124813</c:v>
                </c:pt>
                <c:pt idx="205" formatCode="0.0">
                  <c:v>335.50590457597013</c:v>
                </c:pt>
                <c:pt idx="206" formatCode="0.0">
                  <c:v>335.23873201765929</c:v>
                </c:pt>
                <c:pt idx="207" formatCode="0.0">
                  <c:v>334.97661605780803</c:v>
                </c:pt>
                <c:pt idx="208" formatCode="0.0">
                  <c:v>334.74526468524641</c:v>
                </c:pt>
                <c:pt idx="209" formatCode="0.0">
                  <c:v>334.78698109679345</c:v>
                </c:pt>
                <c:pt idx="210" formatCode="0.0">
                  <c:v>335.47475190921028</c:v>
                </c:pt>
                <c:pt idx="211" formatCode="0.0">
                  <c:v>336.1486112442866</c:v>
                </c:pt>
                <c:pt idx="212" formatCode="0.0">
                  <c:v>336.65871441544164</c:v>
                </c:pt>
                <c:pt idx="213" formatCode="0.0">
                  <c:v>337.47273295844133</c:v>
                </c:pt>
                <c:pt idx="214" formatCode="0.0">
                  <c:v>339.10066613223751</c:v>
                </c:pt>
                <c:pt idx="215" formatCode="0.0">
                  <c:v>339.73565134529576</c:v>
                </c:pt>
                <c:pt idx="216" formatCode="0.0">
                  <c:v>340.01517586336183</c:v>
                </c:pt>
                <c:pt idx="217" formatCode="0.0">
                  <c:v>340.26509921668867</c:v>
                </c:pt>
                <c:pt idx="218" formatCode="0.0">
                  <c:v>339.67650187740765</c:v>
                </c:pt>
                <c:pt idx="219" formatCode="0.0">
                  <c:v>338.26518988648093</c:v>
                </c:pt>
                <c:pt idx="220" formatCode="0.0">
                  <c:v>336.73670192949209</c:v>
                </c:pt>
                <c:pt idx="221" formatCode="0.0">
                  <c:v>334.80010060301186</c:v>
                </c:pt>
                <c:pt idx="222" formatCode="0.0">
                  <c:v>332.98165532618088</c:v>
                </c:pt>
                <c:pt idx="223" formatCode="0.0">
                  <c:v>332.42109198763086</c:v>
                </c:pt>
                <c:pt idx="224" formatCode="0.0">
                  <c:v>333.16773491559269</c:v>
                </c:pt>
                <c:pt idx="225" formatCode="0.0">
                  <c:v>334.75784117020919</c:v>
                </c:pt>
                <c:pt idx="226" formatCode="0.0">
                  <c:v>336.32593407699056</c:v>
                </c:pt>
                <c:pt idx="227" formatCode="0.0">
                  <c:v>338.06585830983937</c:v>
                </c:pt>
                <c:pt idx="228" formatCode="0.0">
                  <c:v>340.15876661587203</c:v>
                </c:pt>
                <c:pt idx="229" formatCode="0.0">
                  <c:v>342.80913076418989</c:v>
                </c:pt>
                <c:pt idx="230" formatCode="0.0">
                  <c:v>345.80096340954594</c:v>
                </c:pt>
                <c:pt idx="231" formatCode="0.0">
                  <c:v>349.1410393020343</c:v>
                </c:pt>
                <c:pt idx="232" formatCode="0.0">
                  <c:v>352.15666122530405</c:v>
                </c:pt>
                <c:pt idx="233" formatCode="0.0">
                  <c:v>354.86159371633852</c:v>
                </c:pt>
                <c:pt idx="234" formatCode="0.0">
                  <c:v>357.23059771432247</c:v>
                </c:pt>
                <c:pt idx="235" formatCode="0.0">
                  <c:v>359.26023219650887</c:v>
                </c:pt>
                <c:pt idx="236" formatCode="0.0">
                  <c:v>361.42114753259892</c:v>
                </c:pt>
                <c:pt idx="237" formatCode="0.0">
                  <c:v>363.82277823492819</c:v>
                </c:pt>
                <c:pt idx="238" formatCode="0.0">
                  <c:v>366.37069753669471</c:v>
                </c:pt>
                <c:pt idx="239" formatCode="0.0">
                  <c:v>368.88788725792045</c:v>
                </c:pt>
                <c:pt idx="240" formatCode="0.0">
                  <c:v>371.01617388683519</c:v>
                </c:pt>
                <c:pt idx="241" formatCode="0.0">
                  <c:v>373.05321664987707</c:v>
                </c:pt>
                <c:pt idx="242" formatCode="0.0">
                  <c:v>375.78872488461712</c:v>
                </c:pt>
                <c:pt idx="243" formatCode="0.0">
                  <c:v>379.24736865375274</c:v>
                </c:pt>
                <c:pt idx="244" formatCode="0.0">
                  <c:v>383.6567009009342</c:v>
                </c:pt>
                <c:pt idx="245" formatCode="0.0">
                  <c:v>388.97093044887401</c:v>
                </c:pt>
                <c:pt idx="246" formatCode="0.0">
                  <c:v>395.36625253349911</c:v>
                </c:pt>
                <c:pt idx="247" formatCode="0.0">
                  <c:v>402.2212139906834</c:v>
                </c:pt>
                <c:pt idx="248" formatCode="0.0">
                  <c:v>409.73722206556187</c:v>
                </c:pt>
                <c:pt idx="249" formatCode="0.0">
                  <c:v>417.69611953418524</c:v>
                </c:pt>
                <c:pt idx="250" formatCode="0.0">
                  <c:v>425.56214585776252</c:v>
                </c:pt>
                <c:pt idx="251" formatCode="0.0">
                  <c:v>434.57783532645482</c:v>
                </c:pt>
                <c:pt idx="252" formatCode="0.0">
                  <c:v>444.20871075202751</c:v>
                </c:pt>
                <c:pt idx="253" formatCode="0.0">
                  <c:v>453.40006564687582</c:v>
                </c:pt>
                <c:pt idx="254" formatCode="0.0">
                  <c:v>462.35681823524999</c:v>
                </c:pt>
                <c:pt idx="255" formatCode="0.0">
                  <c:v>471.19881786990834</c:v>
                </c:pt>
                <c:pt idx="256" formatCode="0.0">
                  <c:v>480.05641399467788</c:v>
                </c:pt>
                <c:pt idx="257" formatCode="0.0">
                  <c:v>488.48057246565833</c:v>
                </c:pt>
                <c:pt idx="258" formatCode="0.0">
                  <c:v>496.6182210682511</c:v>
                </c:pt>
                <c:pt idx="259" formatCode="0.0">
                  <c:v>504.92138506339592</c:v>
                </c:pt>
                <c:pt idx="260" formatCode="0.0">
                  <c:v>513.27490556612884</c:v>
                </c:pt>
                <c:pt idx="261" formatCode="0.0">
                  <c:v>521.48274822153553</c:v>
                </c:pt>
                <c:pt idx="262" formatCode="0.0">
                  <c:v>530.04579947917773</c:v>
                </c:pt>
                <c:pt idx="263" formatCode="0.0">
                  <c:v>539.05281451202836</c:v>
                </c:pt>
                <c:pt idx="264" formatCode="0.0">
                  <c:v>548.62998529014908</c:v>
                </c:pt>
                <c:pt idx="265" formatCode="0.0">
                  <c:v>559.35271311552492</c:v>
                </c:pt>
                <c:pt idx="266" formatCode="0.0">
                  <c:v>571.07583302101398</c:v>
                </c:pt>
                <c:pt idx="267" formatCode="0.0">
                  <c:v>583.44738453348043</c:v>
                </c:pt>
                <c:pt idx="268" formatCode="0.0">
                  <c:v>596.23152211896991</c:v>
                </c:pt>
                <c:pt idx="269" formatCode="0.0">
                  <c:v>609.50245183829179</c:v>
                </c:pt>
                <c:pt idx="270" formatCode="0.0">
                  <c:v>623.21439404144303</c:v>
                </c:pt>
                <c:pt idx="271" formatCode="0.0">
                  <c:v>637.22910180661529</c:v>
                </c:pt>
                <c:pt idx="272" formatCode="0.0">
                  <c:v>651.46300992407714</c:v>
                </c:pt>
                <c:pt idx="273" formatCode="0.0">
                  <c:v>665.88817282318837</c:v>
                </c:pt>
                <c:pt idx="274" formatCode="0.0">
                  <c:v>680.07886390226236</c:v>
                </c:pt>
                <c:pt idx="275" formatCode="0.0">
                  <c:v>694.05612069888491</c:v>
                </c:pt>
                <c:pt idx="276" formatCode="0.0">
                  <c:v>707.65774114696808</c:v>
                </c:pt>
                <c:pt idx="277" formatCode="0.0">
                  <c:v>720.75949956933766</c:v>
                </c:pt>
                <c:pt idx="278" formatCode="0.0">
                  <c:v>733.30086401399126</c:v>
                </c:pt>
                <c:pt idx="279" formatCode="0.0">
                  <c:v>745.84000585868046</c:v>
                </c:pt>
                <c:pt idx="280" formatCode="0.0">
                  <c:v>758.50895352236148</c:v>
                </c:pt>
                <c:pt idx="281" formatCode="0.0">
                  <c:v>770.18751387203645</c:v>
                </c:pt>
                <c:pt idx="282" formatCode="0.0">
                  <c:v>781.17498869283804</c:v>
                </c:pt>
                <c:pt idx="283" formatCode="0.0">
                  <c:v>792.0821133377159</c:v>
                </c:pt>
                <c:pt idx="284" formatCode="0.0">
                  <c:v>801.89377062877156</c:v>
                </c:pt>
                <c:pt idx="285" formatCode="0.0">
                  <c:v>811.75942848906834</c:v>
                </c:pt>
                <c:pt idx="286" formatCode="0.0">
                  <c:v>822.48062709332771</c:v>
                </c:pt>
                <c:pt idx="287" formatCode="0.0">
                  <c:v>834.4889430007712</c:v>
                </c:pt>
                <c:pt idx="288" formatCode="0.0">
                  <c:v>846.99766347322998</c:v>
                </c:pt>
                <c:pt idx="289" formatCode="0.0">
                  <c:v>859.95625206891236</c:v>
                </c:pt>
                <c:pt idx="290" formatCode="0.0">
                  <c:v>872.02895245868865</c:v>
                </c:pt>
                <c:pt idx="291" formatCode="0.0">
                  <c:v>885.06071950450064</c:v>
                </c:pt>
                <c:pt idx="292" formatCode="0.0">
                  <c:v>897.69103285892982</c:v>
                </c:pt>
                <c:pt idx="293" formatCode="0.0">
                  <c:v>909.62205856641197</c:v>
                </c:pt>
                <c:pt idx="294" formatCode="0.0">
                  <c:v>919.37742217779191</c:v>
                </c:pt>
                <c:pt idx="295" formatCode="0.0">
                  <c:v>931.66354377100913</c:v>
                </c:pt>
                <c:pt idx="296" formatCode="0.0">
                  <c:v>943.35125764729082</c:v>
                </c:pt>
                <c:pt idx="297" formatCode="0.0">
                  <c:v>954.67904751326228</c:v>
                </c:pt>
                <c:pt idx="298" formatCode="0.0">
                  <c:v>965.82035125226287</c:v>
                </c:pt>
                <c:pt idx="299" formatCode="0.0">
                  <c:v>977.01881582712895</c:v>
                </c:pt>
                <c:pt idx="300" formatCode="0.0">
                  <c:v>988.44128289754963</c:v>
                </c:pt>
                <c:pt idx="301" formatCode="0.0">
                  <c:v>1000.2657070921955</c:v>
                </c:pt>
                <c:pt idx="302" formatCode="0.0">
                  <c:v>1011.8794104808766</c:v>
                </c:pt>
                <c:pt idx="303" formatCode="0.0">
                  <c:v>1023.3745726206369</c:v>
                </c:pt>
                <c:pt idx="304" formatCode="0.0">
                  <c:v>1034.5973355511521</c:v>
                </c:pt>
                <c:pt idx="305" formatCode="0.0">
                  <c:v>1046.0742874187756</c:v>
                </c:pt>
                <c:pt idx="306" formatCode="0.0">
                  <c:v>1058.0654033314956</c:v>
                </c:pt>
                <c:pt idx="307" formatCode="0.0">
                  <c:v>1070.5469873807795</c:v>
                </c:pt>
                <c:pt idx="308" formatCode="0.0">
                  <c:v>1082.6762996213886</c:v>
                </c:pt>
                <c:pt idx="309" formatCode="0.0">
                  <c:v>1093.6849105107858</c:v>
                </c:pt>
                <c:pt idx="310" formatCode="0.0">
                  <c:v>1103.7358428407836</c:v>
                </c:pt>
                <c:pt idx="311" formatCode="0.0">
                  <c:v>1113.9021953557833</c:v>
                </c:pt>
                <c:pt idx="312" formatCode="0.0">
                  <c:v>1124.1495508502292</c:v>
                </c:pt>
                <c:pt idx="313" formatCode="0.0">
                  <c:v>1133.9158591933854</c:v>
                </c:pt>
                <c:pt idx="314" formatCode="0.0">
                  <c:v>1144.6628312731327</c:v>
                </c:pt>
                <c:pt idx="315" formatCode="0.0">
                  <c:v>1155.4093519360724</c:v>
                </c:pt>
                <c:pt idx="316" formatCode="0.0">
                  <c:v>1165.6276126043076</c:v>
                </c:pt>
                <c:pt idx="317" formatCode="0.0">
                  <c:v>1175.218507992053</c:v>
                </c:pt>
                <c:pt idx="318" formatCode="0.0">
                  <c:v>1184.2104371325972</c:v>
                </c:pt>
                <c:pt idx="319" formatCode="0.0">
                  <c:v>1192.3350075913941</c:v>
                </c:pt>
                <c:pt idx="320" formatCode="0.0">
                  <c:v>1201.2101206623174</c:v>
                </c:pt>
                <c:pt idx="321" formatCode="0.0">
                  <c:v>1208.9918279505268</c:v>
                </c:pt>
                <c:pt idx="322" formatCode="0.0">
                  <c:v>1217.3114039206209</c:v>
                </c:pt>
                <c:pt idx="323" formatCode="0.0">
                  <c:v>1226.0056437676703</c:v>
                </c:pt>
                <c:pt idx="324" formatCode="0.0">
                  <c:v>1236.6580613909578</c:v>
                </c:pt>
                <c:pt idx="325" formatCode="0.0">
                  <c:v>1243.8006962485513</c:v>
                </c:pt>
                <c:pt idx="326" formatCode="0.0">
                  <c:v>1250.3813901622511</c:v>
                </c:pt>
                <c:pt idx="327" formatCode="0.0">
                  <c:v>1256.6585945665488</c:v>
                </c:pt>
                <c:pt idx="328" formatCode="0.0">
                  <c:v>1262.7556369439735</c:v>
                </c:pt>
                <c:pt idx="329" formatCode="0.0">
                  <c:v>1268.7877134868872</c:v>
                </c:pt>
                <c:pt idx="330" formatCode="0.0">
                  <c:v>1274.4828274475053</c:v>
                </c:pt>
                <c:pt idx="331" formatCode="0.0">
                  <c:v>1279.8296152661778</c:v>
                </c:pt>
                <c:pt idx="332" formatCode="0.0">
                  <c:v>1284.3224579318596</c:v>
                </c:pt>
                <c:pt idx="333" formatCode="0.0">
                  <c:v>1287.5100261452503</c:v>
                </c:pt>
                <c:pt idx="334" formatCode="0.0">
                  <c:v>1290.4219455644184</c:v>
                </c:pt>
                <c:pt idx="335" formatCode="0.0">
                  <c:v>1292.6566947011661</c:v>
                </c:pt>
                <c:pt idx="336" formatCode="0.0">
                  <c:v>1293.9592979271492</c:v>
                </c:pt>
                <c:pt idx="337" formatCode="0.0">
                  <c:v>1294.0709121720386</c:v>
                </c:pt>
                <c:pt idx="338" formatCode="0.0">
                  <c:v>1293.5056998032285</c:v>
                </c:pt>
                <c:pt idx="339" formatCode="0.0">
                  <c:v>1292.2800487269856</c:v>
                </c:pt>
                <c:pt idx="340" formatCode="0.0">
                  <c:v>1290.9267289834102</c:v>
                </c:pt>
                <c:pt idx="341" formatCode="0.0">
                  <c:v>1289.1815670049509</c:v>
                </c:pt>
                <c:pt idx="342" formatCode="0.0">
                  <c:v>1287.2049008711963</c:v>
                </c:pt>
                <c:pt idx="343" formatCode="0.0">
                  <c:v>1285.4727807293884</c:v>
                </c:pt>
                <c:pt idx="344" formatCode="0.0">
                  <c:v>1283.3238829524128</c:v>
                </c:pt>
                <c:pt idx="345" formatCode="0.0">
                  <c:v>1280.574099726613</c:v>
                </c:pt>
                <c:pt idx="346" formatCode="0.0">
                  <c:v>1277.4771193608449</c:v>
                </c:pt>
                <c:pt idx="347" formatCode="0.0">
                  <c:v>1273.8729949831034</c:v>
                </c:pt>
                <c:pt idx="348" formatCode="0.0">
                  <c:v>1269.923506375766</c:v>
                </c:pt>
                <c:pt idx="349" formatCode="0.0">
                  <c:v>1266.3869047960304</c:v>
                </c:pt>
                <c:pt idx="350" formatCode="0.0">
                  <c:v>1265.3608933548001</c:v>
                </c:pt>
                <c:pt idx="351" formatCode="0.0">
                  <c:v>1264.1295336265714</c:v>
                </c:pt>
                <c:pt idx="352" formatCode="0.0">
                  <c:v>1262.317701030322</c:v>
                </c:pt>
                <c:pt idx="353" formatCode="0.0">
                  <c:v>1260.6218163477267</c:v>
                </c:pt>
                <c:pt idx="354" formatCode="0.0">
                  <c:v>1258.7748950632367</c:v>
                </c:pt>
                <c:pt idx="355" formatCode="0.0">
                  <c:v>1257.0129681220469</c:v>
                </c:pt>
                <c:pt idx="356" formatCode="0.0">
                  <c:v>1255.5899058721827</c:v>
                </c:pt>
                <c:pt idx="357" formatCode="0.0">
                  <c:v>1254.1910988829859</c:v>
                </c:pt>
                <c:pt idx="358" formatCode="0.0">
                  <c:v>1252.4636469599488</c:v>
                </c:pt>
                <c:pt idx="359" formatCode="0.0">
                  <c:v>1250.0998434423723</c:v>
                </c:pt>
                <c:pt idx="360" formatCode="0.0">
                  <c:v>1247.3195230385425</c:v>
                </c:pt>
                <c:pt idx="361" formatCode="0.0">
                  <c:v>1243.7945580574469</c:v>
                </c:pt>
                <c:pt idx="362" formatCode="0.0">
                  <c:v>1240.2520682400475</c:v>
                </c:pt>
                <c:pt idx="363" formatCode="0.0">
                  <c:v>1237.3151801302392</c:v>
                </c:pt>
                <c:pt idx="364" formatCode="0.0">
                  <c:v>1233.7718592889717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47-40B3-8B34-719A62CD1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4750344"/>
        <c:axId val="504750672"/>
        <c:extLst>
          <c:ext xmlns:c15="http://schemas.microsoft.com/office/drawing/2012/chart" uri="{02D57815-91ED-43cb-92C2-25804820EDAC}">
            <c15:filteredLineSeries>
              <c15:ser>
                <c:idx val="0"/>
                <c:order val="4"/>
                <c:tx>
                  <c:strRef>
                    <c:extLst>
                      <c:ext uri="{02D57815-91ED-43cb-92C2-25804820EDAC}">
                        <c15:formulaRef>
                          <c15:sqref>'Figure 5 - data'!$H$3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rgbClr val="FFC000"/>
                    </a:solidFill>
                    <a:prstDash val="lgDash"/>
                    <a:round/>
                  </a:ln>
                  <a:effectLst/>
                </c:spPr>
                <c:marker>
                  <c:symbol val="none"/>
                </c:marker>
                <c:trendline>
                  <c:spPr>
                    <a:ln w="19050" cap="rnd">
                      <a:solidFill>
                        <a:schemeClr val="accent1"/>
                      </a:solidFill>
                      <a:prstDash val="sysDot"/>
                    </a:ln>
                    <a:effectLst/>
                  </c:spPr>
                  <c:trendlineType val="movingAvg"/>
                  <c:period val="14"/>
                  <c:dispRSqr val="0"/>
                  <c:dispEq val="0"/>
                </c:trendline>
                <c:cat>
                  <c:numRef>
                    <c:extLst>
                      <c:ext uri="{02D57815-91ED-43cb-92C2-25804820EDAC}">
                        <c15:formulaRef>
                          <c15:sqref>'Figure 5 - data'!$B$4:$B$369</c15:sqref>
                        </c15:formulaRef>
                      </c:ext>
                    </c:extLst>
                    <c:numCache>
                      <c:formatCode>d\-mmm</c:formatCode>
                      <c:ptCount val="366"/>
                      <c:pt idx="0">
                        <c:v>41913</c:v>
                      </c:pt>
                      <c:pt idx="1">
                        <c:v>41914</c:v>
                      </c:pt>
                      <c:pt idx="2">
                        <c:v>41915</c:v>
                      </c:pt>
                      <c:pt idx="3">
                        <c:v>41916</c:v>
                      </c:pt>
                      <c:pt idx="4">
                        <c:v>41917</c:v>
                      </c:pt>
                      <c:pt idx="5">
                        <c:v>41918</c:v>
                      </c:pt>
                      <c:pt idx="6">
                        <c:v>41919</c:v>
                      </c:pt>
                      <c:pt idx="7">
                        <c:v>41920</c:v>
                      </c:pt>
                      <c:pt idx="8">
                        <c:v>41921</c:v>
                      </c:pt>
                      <c:pt idx="9">
                        <c:v>41922</c:v>
                      </c:pt>
                      <c:pt idx="10">
                        <c:v>41923</c:v>
                      </c:pt>
                      <c:pt idx="11">
                        <c:v>41924</c:v>
                      </c:pt>
                      <c:pt idx="12">
                        <c:v>41925</c:v>
                      </c:pt>
                      <c:pt idx="13">
                        <c:v>41926</c:v>
                      </c:pt>
                      <c:pt idx="14">
                        <c:v>41927</c:v>
                      </c:pt>
                      <c:pt idx="15">
                        <c:v>41928</c:v>
                      </c:pt>
                      <c:pt idx="16">
                        <c:v>41929</c:v>
                      </c:pt>
                      <c:pt idx="17">
                        <c:v>41930</c:v>
                      </c:pt>
                      <c:pt idx="18">
                        <c:v>41931</c:v>
                      </c:pt>
                      <c:pt idx="19">
                        <c:v>41932</c:v>
                      </c:pt>
                      <c:pt idx="20">
                        <c:v>41933</c:v>
                      </c:pt>
                      <c:pt idx="21">
                        <c:v>41934</c:v>
                      </c:pt>
                      <c:pt idx="22">
                        <c:v>41935</c:v>
                      </c:pt>
                      <c:pt idx="23">
                        <c:v>41936</c:v>
                      </c:pt>
                      <c:pt idx="24">
                        <c:v>41937</c:v>
                      </c:pt>
                      <c:pt idx="25">
                        <c:v>41938</c:v>
                      </c:pt>
                      <c:pt idx="26">
                        <c:v>41939</c:v>
                      </c:pt>
                      <c:pt idx="27">
                        <c:v>41940</c:v>
                      </c:pt>
                      <c:pt idx="28">
                        <c:v>41941</c:v>
                      </c:pt>
                      <c:pt idx="29">
                        <c:v>41942</c:v>
                      </c:pt>
                      <c:pt idx="30">
                        <c:v>41943</c:v>
                      </c:pt>
                      <c:pt idx="31">
                        <c:v>41944</c:v>
                      </c:pt>
                      <c:pt idx="32">
                        <c:v>41945</c:v>
                      </c:pt>
                      <c:pt idx="33">
                        <c:v>41946</c:v>
                      </c:pt>
                      <c:pt idx="34">
                        <c:v>41947</c:v>
                      </c:pt>
                      <c:pt idx="35">
                        <c:v>41948</c:v>
                      </c:pt>
                      <c:pt idx="36">
                        <c:v>41949</c:v>
                      </c:pt>
                      <c:pt idx="37">
                        <c:v>41950</c:v>
                      </c:pt>
                      <c:pt idx="38">
                        <c:v>41951</c:v>
                      </c:pt>
                      <c:pt idx="39">
                        <c:v>41952</c:v>
                      </c:pt>
                      <c:pt idx="40">
                        <c:v>41953</c:v>
                      </c:pt>
                      <c:pt idx="41">
                        <c:v>41954</c:v>
                      </c:pt>
                      <c:pt idx="42">
                        <c:v>41955</c:v>
                      </c:pt>
                      <c:pt idx="43">
                        <c:v>41956</c:v>
                      </c:pt>
                      <c:pt idx="44">
                        <c:v>41957</c:v>
                      </c:pt>
                      <c:pt idx="45">
                        <c:v>41958</c:v>
                      </c:pt>
                      <c:pt idx="46">
                        <c:v>41959</c:v>
                      </c:pt>
                      <c:pt idx="47">
                        <c:v>41960</c:v>
                      </c:pt>
                      <c:pt idx="48">
                        <c:v>41961</c:v>
                      </c:pt>
                      <c:pt idx="49">
                        <c:v>41962</c:v>
                      </c:pt>
                      <c:pt idx="50">
                        <c:v>41963</c:v>
                      </c:pt>
                      <c:pt idx="51">
                        <c:v>41964</c:v>
                      </c:pt>
                      <c:pt idx="52">
                        <c:v>41965</c:v>
                      </c:pt>
                      <c:pt idx="53">
                        <c:v>41966</c:v>
                      </c:pt>
                      <c:pt idx="54">
                        <c:v>41967</c:v>
                      </c:pt>
                      <c:pt idx="55">
                        <c:v>41968</c:v>
                      </c:pt>
                      <c:pt idx="56">
                        <c:v>41969</c:v>
                      </c:pt>
                      <c:pt idx="57">
                        <c:v>41970</c:v>
                      </c:pt>
                      <c:pt idx="58">
                        <c:v>41971</c:v>
                      </c:pt>
                      <c:pt idx="59">
                        <c:v>41972</c:v>
                      </c:pt>
                      <c:pt idx="60">
                        <c:v>41973</c:v>
                      </c:pt>
                      <c:pt idx="61">
                        <c:v>41974</c:v>
                      </c:pt>
                      <c:pt idx="62">
                        <c:v>41975</c:v>
                      </c:pt>
                      <c:pt idx="63">
                        <c:v>41976</c:v>
                      </c:pt>
                      <c:pt idx="64">
                        <c:v>41977</c:v>
                      </c:pt>
                      <c:pt idx="65">
                        <c:v>41978</c:v>
                      </c:pt>
                      <c:pt idx="66">
                        <c:v>41979</c:v>
                      </c:pt>
                      <c:pt idx="67">
                        <c:v>41980</c:v>
                      </c:pt>
                      <c:pt idx="68">
                        <c:v>41981</c:v>
                      </c:pt>
                      <c:pt idx="69">
                        <c:v>41982</c:v>
                      </c:pt>
                      <c:pt idx="70">
                        <c:v>41983</c:v>
                      </c:pt>
                      <c:pt idx="71">
                        <c:v>41984</c:v>
                      </c:pt>
                      <c:pt idx="72">
                        <c:v>41985</c:v>
                      </c:pt>
                      <c:pt idx="73">
                        <c:v>41986</c:v>
                      </c:pt>
                      <c:pt idx="74">
                        <c:v>41987</c:v>
                      </c:pt>
                      <c:pt idx="75">
                        <c:v>41988</c:v>
                      </c:pt>
                      <c:pt idx="76">
                        <c:v>41989</c:v>
                      </c:pt>
                      <c:pt idx="77">
                        <c:v>41990</c:v>
                      </c:pt>
                      <c:pt idx="78">
                        <c:v>41991</c:v>
                      </c:pt>
                      <c:pt idx="79">
                        <c:v>41992</c:v>
                      </c:pt>
                      <c:pt idx="80">
                        <c:v>41993</c:v>
                      </c:pt>
                      <c:pt idx="81">
                        <c:v>41994</c:v>
                      </c:pt>
                      <c:pt idx="82">
                        <c:v>41995</c:v>
                      </c:pt>
                      <c:pt idx="83">
                        <c:v>41996</c:v>
                      </c:pt>
                      <c:pt idx="84">
                        <c:v>41997</c:v>
                      </c:pt>
                      <c:pt idx="85">
                        <c:v>41998</c:v>
                      </c:pt>
                      <c:pt idx="86">
                        <c:v>41999</c:v>
                      </c:pt>
                      <c:pt idx="87">
                        <c:v>42000</c:v>
                      </c:pt>
                      <c:pt idx="88">
                        <c:v>42001</c:v>
                      </c:pt>
                      <c:pt idx="89">
                        <c:v>42002</c:v>
                      </c:pt>
                      <c:pt idx="90">
                        <c:v>42003</c:v>
                      </c:pt>
                      <c:pt idx="91">
                        <c:v>42004</c:v>
                      </c:pt>
                      <c:pt idx="92">
                        <c:v>42005</c:v>
                      </c:pt>
                      <c:pt idx="93">
                        <c:v>42006</c:v>
                      </c:pt>
                      <c:pt idx="94">
                        <c:v>42007</c:v>
                      </c:pt>
                      <c:pt idx="95">
                        <c:v>42008</c:v>
                      </c:pt>
                      <c:pt idx="96">
                        <c:v>42009</c:v>
                      </c:pt>
                      <c:pt idx="97">
                        <c:v>42010</c:v>
                      </c:pt>
                      <c:pt idx="98">
                        <c:v>42011</c:v>
                      </c:pt>
                      <c:pt idx="99">
                        <c:v>42012</c:v>
                      </c:pt>
                      <c:pt idx="100">
                        <c:v>42013</c:v>
                      </c:pt>
                      <c:pt idx="101">
                        <c:v>42014</c:v>
                      </c:pt>
                      <c:pt idx="102">
                        <c:v>42015</c:v>
                      </c:pt>
                      <c:pt idx="103">
                        <c:v>42016</c:v>
                      </c:pt>
                      <c:pt idx="104">
                        <c:v>42017</c:v>
                      </c:pt>
                      <c:pt idx="105">
                        <c:v>42018</c:v>
                      </c:pt>
                      <c:pt idx="106">
                        <c:v>42019</c:v>
                      </c:pt>
                      <c:pt idx="107">
                        <c:v>42020</c:v>
                      </c:pt>
                      <c:pt idx="108">
                        <c:v>42021</c:v>
                      </c:pt>
                      <c:pt idx="109">
                        <c:v>42022</c:v>
                      </c:pt>
                      <c:pt idx="110">
                        <c:v>42023</c:v>
                      </c:pt>
                      <c:pt idx="111">
                        <c:v>42024</c:v>
                      </c:pt>
                      <c:pt idx="112">
                        <c:v>42025</c:v>
                      </c:pt>
                      <c:pt idx="113">
                        <c:v>42026</c:v>
                      </c:pt>
                      <c:pt idx="114">
                        <c:v>42027</c:v>
                      </c:pt>
                      <c:pt idx="115">
                        <c:v>42028</c:v>
                      </c:pt>
                      <c:pt idx="116">
                        <c:v>42029</c:v>
                      </c:pt>
                      <c:pt idx="117">
                        <c:v>42030</c:v>
                      </c:pt>
                      <c:pt idx="118">
                        <c:v>42031</c:v>
                      </c:pt>
                      <c:pt idx="119">
                        <c:v>42032</c:v>
                      </c:pt>
                      <c:pt idx="120">
                        <c:v>42033</c:v>
                      </c:pt>
                      <c:pt idx="121">
                        <c:v>42034</c:v>
                      </c:pt>
                      <c:pt idx="122">
                        <c:v>42035</c:v>
                      </c:pt>
                      <c:pt idx="123">
                        <c:v>42036</c:v>
                      </c:pt>
                      <c:pt idx="124">
                        <c:v>42037</c:v>
                      </c:pt>
                      <c:pt idx="125">
                        <c:v>42038</c:v>
                      </c:pt>
                      <c:pt idx="126">
                        <c:v>42039</c:v>
                      </c:pt>
                      <c:pt idx="127">
                        <c:v>42040</c:v>
                      </c:pt>
                      <c:pt idx="128">
                        <c:v>42041</c:v>
                      </c:pt>
                      <c:pt idx="129">
                        <c:v>42042</c:v>
                      </c:pt>
                      <c:pt idx="130">
                        <c:v>42043</c:v>
                      </c:pt>
                      <c:pt idx="131">
                        <c:v>42044</c:v>
                      </c:pt>
                      <c:pt idx="132">
                        <c:v>42045</c:v>
                      </c:pt>
                      <c:pt idx="133">
                        <c:v>42046</c:v>
                      </c:pt>
                      <c:pt idx="134">
                        <c:v>42047</c:v>
                      </c:pt>
                      <c:pt idx="135">
                        <c:v>42048</c:v>
                      </c:pt>
                      <c:pt idx="136">
                        <c:v>42049</c:v>
                      </c:pt>
                      <c:pt idx="137">
                        <c:v>42050</c:v>
                      </c:pt>
                      <c:pt idx="138">
                        <c:v>42051</c:v>
                      </c:pt>
                      <c:pt idx="139">
                        <c:v>42052</c:v>
                      </c:pt>
                      <c:pt idx="140">
                        <c:v>42053</c:v>
                      </c:pt>
                      <c:pt idx="141">
                        <c:v>42054</c:v>
                      </c:pt>
                      <c:pt idx="142">
                        <c:v>42055</c:v>
                      </c:pt>
                      <c:pt idx="143">
                        <c:v>42056</c:v>
                      </c:pt>
                      <c:pt idx="144">
                        <c:v>42057</c:v>
                      </c:pt>
                      <c:pt idx="145">
                        <c:v>42058</c:v>
                      </c:pt>
                      <c:pt idx="146">
                        <c:v>42059</c:v>
                      </c:pt>
                      <c:pt idx="147">
                        <c:v>42060</c:v>
                      </c:pt>
                      <c:pt idx="148">
                        <c:v>42061</c:v>
                      </c:pt>
                      <c:pt idx="149">
                        <c:v>42062</c:v>
                      </c:pt>
                      <c:pt idx="150">
                        <c:v>42063</c:v>
                      </c:pt>
                      <c:pt idx="151">
                        <c:v>42064</c:v>
                      </c:pt>
                      <c:pt idx="152">
                        <c:v>42065</c:v>
                      </c:pt>
                      <c:pt idx="153">
                        <c:v>42066</c:v>
                      </c:pt>
                      <c:pt idx="154">
                        <c:v>42067</c:v>
                      </c:pt>
                      <c:pt idx="155">
                        <c:v>42068</c:v>
                      </c:pt>
                      <c:pt idx="156">
                        <c:v>42069</c:v>
                      </c:pt>
                      <c:pt idx="157">
                        <c:v>42070</c:v>
                      </c:pt>
                      <c:pt idx="158">
                        <c:v>42071</c:v>
                      </c:pt>
                      <c:pt idx="159">
                        <c:v>42072</c:v>
                      </c:pt>
                      <c:pt idx="160">
                        <c:v>42073</c:v>
                      </c:pt>
                      <c:pt idx="161">
                        <c:v>42074</c:v>
                      </c:pt>
                      <c:pt idx="162">
                        <c:v>42075</c:v>
                      </c:pt>
                      <c:pt idx="163">
                        <c:v>42076</c:v>
                      </c:pt>
                      <c:pt idx="164">
                        <c:v>42077</c:v>
                      </c:pt>
                      <c:pt idx="165">
                        <c:v>42078</c:v>
                      </c:pt>
                      <c:pt idx="166">
                        <c:v>42079</c:v>
                      </c:pt>
                      <c:pt idx="167">
                        <c:v>42080</c:v>
                      </c:pt>
                      <c:pt idx="168">
                        <c:v>42081</c:v>
                      </c:pt>
                      <c:pt idx="169">
                        <c:v>42082</c:v>
                      </c:pt>
                      <c:pt idx="170">
                        <c:v>42083</c:v>
                      </c:pt>
                      <c:pt idx="171">
                        <c:v>42084</c:v>
                      </c:pt>
                      <c:pt idx="172">
                        <c:v>42085</c:v>
                      </c:pt>
                      <c:pt idx="173">
                        <c:v>42086</c:v>
                      </c:pt>
                      <c:pt idx="174">
                        <c:v>42087</c:v>
                      </c:pt>
                      <c:pt idx="175">
                        <c:v>42088</c:v>
                      </c:pt>
                      <c:pt idx="176">
                        <c:v>42089</c:v>
                      </c:pt>
                      <c:pt idx="177">
                        <c:v>42090</c:v>
                      </c:pt>
                      <c:pt idx="178">
                        <c:v>42091</c:v>
                      </c:pt>
                      <c:pt idx="179">
                        <c:v>42092</c:v>
                      </c:pt>
                      <c:pt idx="180">
                        <c:v>42093</c:v>
                      </c:pt>
                      <c:pt idx="181">
                        <c:v>42094</c:v>
                      </c:pt>
                      <c:pt idx="182">
                        <c:v>42095</c:v>
                      </c:pt>
                      <c:pt idx="183">
                        <c:v>42096</c:v>
                      </c:pt>
                      <c:pt idx="184">
                        <c:v>42097</c:v>
                      </c:pt>
                      <c:pt idx="185">
                        <c:v>42098</c:v>
                      </c:pt>
                      <c:pt idx="186">
                        <c:v>42099</c:v>
                      </c:pt>
                      <c:pt idx="187">
                        <c:v>42100</c:v>
                      </c:pt>
                      <c:pt idx="188">
                        <c:v>42101</c:v>
                      </c:pt>
                      <c:pt idx="189">
                        <c:v>42102</c:v>
                      </c:pt>
                      <c:pt idx="190">
                        <c:v>42103</c:v>
                      </c:pt>
                      <c:pt idx="191">
                        <c:v>42104</c:v>
                      </c:pt>
                      <c:pt idx="192">
                        <c:v>42105</c:v>
                      </c:pt>
                      <c:pt idx="193">
                        <c:v>42106</c:v>
                      </c:pt>
                      <c:pt idx="194">
                        <c:v>42107</c:v>
                      </c:pt>
                      <c:pt idx="195">
                        <c:v>42108</c:v>
                      </c:pt>
                      <c:pt idx="196">
                        <c:v>42109</c:v>
                      </c:pt>
                      <c:pt idx="197">
                        <c:v>42110</c:v>
                      </c:pt>
                      <c:pt idx="198">
                        <c:v>42111</c:v>
                      </c:pt>
                      <c:pt idx="199">
                        <c:v>42112</c:v>
                      </c:pt>
                      <c:pt idx="200">
                        <c:v>42113</c:v>
                      </c:pt>
                      <c:pt idx="201">
                        <c:v>42114</c:v>
                      </c:pt>
                      <c:pt idx="202">
                        <c:v>42115</c:v>
                      </c:pt>
                      <c:pt idx="203">
                        <c:v>42116</c:v>
                      </c:pt>
                      <c:pt idx="204">
                        <c:v>42117</c:v>
                      </c:pt>
                      <c:pt idx="205">
                        <c:v>42118</c:v>
                      </c:pt>
                      <c:pt idx="206">
                        <c:v>42119</c:v>
                      </c:pt>
                      <c:pt idx="207">
                        <c:v>42120</c:v>
                      </c:pt>
                      <c:pt idx="208">
                        <c:v>42121</c:v>
                      </c:pt>
                      <c:pt idx="209">
                        <c:v>42122</c:v>
                      </c:pt>
                      <c:pt idx="210">
                        <c:v>42123</c:v>
                      </c:pt>
                      <c:pt idx="211">
                        <c:v>42124</c:v>
                      </c:pt>
                      <c:pt idx="212">
                        <c:v>42125</c:v>
                      </c:pt>
                      <c:pt idx="213">
                        <c:v>42126</c:v>
                      </c:pt>
                      <c:pt idx="214">
                        <c:v>42127</c:v>
                      </c:pt>
                      <c:pt idx="215">
                        <c:v>42128</c:v>
                      </c:pt>
                      <c:pt idx="216">
                        <c:v>42129</c:v>
                      </c:pt>
                      <c:pt idx="217">
                        <c:v>42130</c:v>
                      </c:pt>
                      <c:pt idx="218">
                        <c:v>42131</c:v>
                      </c:pt>
                      <c:pt idx="219">
                        <c:v>42132</c:v>
                      </c:pt>
                      <c:pt idx="220">
                        <c:v>42133</c:v>
                      </c:pt>
                      <c:pt idx="221">
                        <c:v>42134</c:v>
                      </c:pt>
                      <c:pt idx="222">
                        <c:v>42135</c:v>
                      </c:pt>
                      <c:pt idx="223">
                        <c:v>42136</c:v>
                      </c:pt>
                      <c:pt idx="224">
                        <c:v>42137</c:v>
                      </c:pt>
                      <c:pt idx="225">
                        <c:v>42138</c:v>
                      </c:pt>
                      <c:pt idx="226">
                        <c:v>42139</c:v>
                      </c:pt>
                      <c:pt idx="227">
                        <c:v>42140</c:v>
                      </c:pt>
                      <c:pt idx="228">
                        <c:v>42141</c:v>
                      </c:pt>
                      <c:pt idx="229">
                        <c:v>42142</c:v>
                      </c:pt>
                      <c:pt idx="230">
                        <c:v>42143</c:v>
                      </c:pt>
                      <c:pt idx="231">
                        <c:v>42144</c:v>
                      </c:pt>
                      <c:pt idx="232">
                        <c:v>42145</c:v>
                      </c:pt>
                      <c:pt idx="233">
                        <c:v>42146</c:v>
                      </c:pt>
                      <c:pt idx="234">
                        <c:v>42147</c:v>
                      </c:pt>
                      <c:pt idx="235">
                        <c:v>42148</c:v>
                      </c:pt>
                      <c:pt idx="236">
                        <c:v>42149</c:v>
                      </c:pt>
                      <c:pt idx="237">
                        <c:v>42150</c:v>
                      </c:pt>
                      <c:pt idx="238">
                        <c:v>42151</c:v>
                      </c:pt>
                      <c:pt idx="239">
                        <c:v>42152</c:v>
                      </c:pt>
                      <c:pt idx="240">
                        <c:v>42153</c:v>
                      </c:pt>
                      <c:pt idx="241">
                        <c:v>42154</c:v>
                      </c:pt>
                      <c:pt idx="242">
                        <c:v>42155</c:v>
                      </c:pt>
                      <c:pt idx="243">
                        <c:v>42156</c:v>
                      </c:pt>
                      <c:pt idx="244">
                        <c:v>42157</c:v>
                      </c:pt>
                      <c:pt idx="245">
                        <c:v>42158</c:v>
                      </c:pt>
                      <c:pt idx="246">
                        <c:v>42159</c:v>
                      </c:pt>
                      <c:pt idx="247">
                        <c:v>42160</c:v>
                      </c:pt>
                      <c:pt idx="248">
                        <c:v>42161</c:v>
                      </c:pt>
                      <c:pt idx="249">
                        <c:v>42162</c:v>
                      </c:pt>
                      <c:pt idx="250">
                        <c:v>42163</c:v>
                      </c:pt>
                      <c:pt idx="251">
                        <c:v>42164</c:v>
                      </c:pt>
                      <c:pt idx="252">
                        <c:v>42165</c:v>
                      </c:pt>
                      <c:pt idx="253">
                        <c:v>42166</c:v>
                      </c:pt>
                      <c:pt idx="254">
                        <c:v>42167</c:v>
                      </c:pt>
                      <c:pt idx="255">
                        <c:v>42168</c:v>
                      </c:pt>
                      <c:pt idx="256">
                        <c:v>42169</c:v>
                      </c:pt>
                      <c:pt idx="257">
                        <c:v>42170</c:v>
                      </c:pt>
                      <c:pt idx="258">
                        <c:v>42171</c:v>
                      </c:pt>
                      <c:pt idx="259">
                        <c:v>42172</c:v>
                      </c:pt>
                      <c:pt idx="260">
                        <c:v>42173</c:v>
                      </c:pt>
                      <c:pt idx="261">
                        <c:v>42174</c:v>
                      </c:pt>
                      <c:pt idx="262">
                        <c:v>42175</c:v>
                      </c:pt>
                      <c:pt idx="263">
                        <c:v>42176</c:v>
                      </c:pt>
                      <c:pt idx="264">
                        <c:v>42177</c:v>
                      </c:pt>
                      <c:pt idx="265">
                        <c:v>42178</c:v>
                      </c:pt>
                      <c:pt idx="266">
                        <c:v>42179</c:v>
                      </c:pt>
                      <c:pt idx="267">
                        <c:v>42180</c:v>
                      </c:pt>
                      <c:pt idx="268">
                        <c:v>42181</c:v>
                      </c:pt>
                      <c:pt idx="269">
                        <c:v>42182</c:v>
                      </c:pt>
                      <c:pt idx="270">
                        <c:v>42183</c:v>
                      </c:pt>
                      <c:pt idx="271">
                        <c:v>42184</c:v>
                      </c:pt>
                      <c:pt idx="272">
                        <c:v>42185</c:v>
                      </c:pt>
                      <c:pt idx="273">
                        <c:v>42186</c:v>
                      </c:pt>
                      <c:pt idx="274">
                        <c:v>42187</c:v>
                      </c:pt>
                      <c:pt idx="275">
                        <c:v>42188</c:v>
                      </c:pt>
                      <c:pt idx="276">
                        <c:v>42189</c:v>
                      </c:pt>
                      <c:pt idx="277">
                        <c:v>42190</c:v>
                      </c:pt>
                      <c:pt idx="278">
                        <c:v>42191</c:v>
                      </c:pt>
                      <c:pt idx="279">
                        <c:v>42192</c:v>
                      </c:pt>
                      <c:pt idx="280">
                        <c:v>42193</c:v>
                      </c:pt>
                      <c:pt idx="281">
                        <c:v>42194</c:v>
                      </c:pt>
                      <c:pt idx="282">
                        <c:v>42195</c:v>
                      </c:pt>
                      <c:pt idx="283">
                        <c:v>42196</c:v>
                      </c:pt>
                      <c:pt idx="284">
                        <c:v>42197</c:v>
                      </c:pt>
                      <c:pt idx="285">
                        <c:v>42198</c:v>
                      </c:pt>
                      <c:pt idx="286">
                        <c:v>42199</c:v>
                      </c:pt>
                      <c:pt idx="287">
                        <c:v>42200</c:v>
                      </c:pt>
                      <c:pt idx="288">
                        <c:v>42201</c:v>
                      </c:pt>
                      <c:pt idx="289">
                        <c:v>42202</c:v>
                      </c:pt>
                      <c:pt idx="290">
                        <c:v>42203</c:v>
                      </c:pt>
                      <c:pt idx="291">
                        <c:v>42204</c:v>
                      </c:pt>
                      <c:pt idx="292">
                        <c:v>42205</c:v>
                      </c:pt>
                      <c:pt idx="293">
                        <c:v>42206</c:v>
                      </c:pt>
                      <c:pt idx="294">
                        <c:v>42207</c:v>
                      </c:pt>
                      <c:pt idx="295">
                        <c:v>42208</c:v>
                      </c:pt>
                      <c:pt idx="296">
                        <c:v>42209</c:v>
                      </c:pt>
                      <c:pt idx="297">
                        <c:v>42210</c:v>
                      </c:pt>
                      <c:pt idx="298">
                        <c:v>42211</c:v>
                      </c:pt>
                      <c:pt idx="299">
                        <c:v>42212</c:v>
                      </c:pt>
                      <c:pt idx="300">
                        <c:v>42213</c:v>
                      </c:pt>
                      <c:pt idx="301">
                        <c:v>42214</c:v>
                      </c:pt>
                      <c:pt idx="302">
                        <c:v>42215</c:v>
                      </c:pt>
                      <c:pt idx="303">
                        <c:v>42216</c:v>
                      </c:pt>
                      <c:pt idx="304">
                        <c:v>42217</c:v>
                      </c:pt>
                      <c:pt idx="305">
                        <c:v>42218</c:v>
                      </c:pt>
                      <c:pt idx="306">
                        <c:v>42219</c:v>
                      </c:pt>
                      <c:pt idx="307">
                        <c:v>42220</c:v>
                      </c:pt>
                      <c:pt idx="308">
                        <c:v>42221</c:v>
                      </c:pt>
                      <c:pt idx="309">
                        <c:v>42222</c:v>
                      </c:pt>
                      <c:pt idx="310">
                        <c:v>42223</c:v>
                      </c:pt>
                      <c:pt idx="311">
                        <c:v>42224</c:v>
                      </c:pt>
                      <c:pt idx="312">
                        <c:v>42225</c:v>
                      </c:pt>
                      <c:pt idx="313">
                        <c:v>42226</c:v>
                      </c:pt>
                      <c:pt idx="314">
                        <c:v>42227</c:v>
                      </c:pt>
                      <c:pt idx="315">
                        <c:v>42228</c:v>
                      </c:pt>
                      <c:pt idx="316">
                        <c:v>42229</c:v>
                      </c:pt>
                      <c:pt idx="317">
                        <c:v>42230</c:v>
                      </c:pt>
                      <c:pt idx="318">
                        <c:v>42231</c:v>
                      </c:pt>
                      <c:pt idx="319">
                        <c:v>42232</c:v>
                      </c:pt>
                      <c:pt idx="320">
                        <c:v>42233</c:v>
                      </c:pt>
                      <c:pt idx="321">
                        <c:v>42234</c:v>
                      </c:pt>
                      <c:pt idx="322">
                        <c:v>42235</c:v>
                      </c:pt>
                      <c:pt idx="323">
                        <c:v>42236</c:v>
                      </c:pt>
                      <c:pt idx="324">
                        <c:v>42237</c:v>
                      </c:pt>
                      <c:pt idx="325">
                        <c:v>42238</c:v>
                      </c:pt>
                      <c:pt idx="326">
                        <c:v>42239</c:v>
                      </c:pt>
                      <c:pt idx="327">
                        <c:v>42240</c:v>
                      </c:pt>
                      <c:pt idx="328">
                        <c:v>42241</c:v>
                      </c:pt>
                      <c:pt idx="329">
                        <c:v>42242</c:v>
                      </c:pt>
                      <c:pt idx="330">
                        <c:v>42243</c:v>
                      </c:pt>
                      <c:pt idx="331">
                        <c:v>42244</c:v>
                      </c:pt>
                      <c:pt idx="332">
                        <c:v>42245</c:v>
                      </c:pt>
                      <c:pt idx="333">
                        <c:v>42246</c:v>
                      </c:pt>
                      <c:pt idx="334">
                        <c:v>42247</c:v>
                      </c:pt>
                      <c:pt idx="335">
                        <c:v>42248</c:v>
                      </c:pt>
                      <c:pt idx="336">
                        <c:v>42249</c:v>
                      </c:pt>
                      <c:pt idx="337">
                        <c:v>42250</c:v>
                      </c:pt>
                      <c:pt idx="338">
                        <c:v>42251</c:v>
                      </c:pt>
                      <c:pt idx="339">
                        <c:v>42252</c:v>
                      </c:pt>
                      <c:pt idx="340">
                        <c:v>42253</c:v>
                      </c:pt>
                      <c:pt idx="341">
                        <c:v>42254</c:v>
                      </c:pt>
                      <c:pt idx="342">
                        <c:v>42255</c:v>
                      </c:pt>
                      <c:pt idx="343">
                        <c:v>42256</c:v>
                      </c:pt>
                      <c:pt idx="344">
                        <c:v>42257</c:v>
                      </c:pt>
                      <c:pt idx="345">
                        <c:v>42258</c:v>
                      </c:pt>
                      <c:pt idx="346">
                        <c:v>42259</c:v>
                      </c:pt>
                      <c:pt idx="347">
                        <c:v>42260</c:v>
                      </c:pt>
                      <c:pt idx="348">
                        <c:v>42261</c:v>
                      </c:pt>
                      <c:pt idx="349">
                        <c:v>42262</c:v>
                      </c:pt>
                      <c:pt idx="350">
                        <c:v>42263</c:v>
                      </c:pt>
                      <c:pt idx="351">
                        <c:v>42264</c:v>
                      </c:pt>
                      <c:pt idx="352">
                        <c:v>42265</c:v>
                      </c:pt>
                      <c:pt idx="353">
                        <c:v>42266</c:v>
                      </c:pt>
                      <c:pt idx="354">
                        <c:v>42267</c:v>
                      </c:pt>
                      <c:pt idx="355">
                        <c:v>42268</c:v>
                      </c:pt>
                      <c:pt idx="356">
                        <c:v>42269</c:v>
                      </c:pt>
                      <c:pt idx="357">
                        <c:v>42270</c:v>
                      </c:pt>
                      <c:pt idx="358">
                        <c:v>42271</c:v>
                      </c:pt>
                      <c:pt idx="359">
                        <c:v>42272</c:v>
                      </c:pt>
                      <c:pt idx="360">
                        <c:v>42273</c:v>
                      </c:pt>
                      <c:pt idx="361">
                        <c:v>42274</c:v>
                      </c:pt>
                      <c:pt idx="362">
                        <c:v>42275</c:v>
                      </c:pt>
                      <c:pt idx="363">
                        <c:v>42276</c:v>
                      </c:pt>
                      <c:pt idx="364">
                        <c:v>42277</c:v>
                      </c:pt>
                      <c:pt idx="365">
                        <c:v>42278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5 - data'!$H$4:$H$369</c15:sqref>
                        </c15:formulaRef>
                      </c:ext>
                    </c:extLst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A-FE01-482A-9FA9-E1D96098B702}"/>
                  </c:ext>
                </c:extLst>
              </c15:ser>
            </c15:filteredLineSeries>
          </c:ext>
        </c:extLst>
      </c:lineChart>
      <c:dateAx>
        <c:axId val="504750344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4750672"/>
        <c:crosses val="autoZero"/>
        <c:auto val="1"/>
        <c:lblOffset val="100"/>
        <c:baseTimeUnit val="days"/>
      </c:dateAx>
      <c:valAx>
        <c:axId val="50475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/>
                  <a:t>MRS stock level (mcm)</a:t>
                </a:r>
              </a:p>
            </c:rich>
          </c:tx>
          <c:layout>
            <c:manualLayout>
              <c:xMode val="edge"/>
              <c:yMode val="edge"/>
              <c:x val="1.9634442097737414E-2"/>
              <c:y val="0.367881627543891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4750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tabSelected="1"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160278</xdr:colOff>
      <xdr:row>0</xdr:row>
      <xdr:rowOff>0</xdr:rowOff>
    </xdr:from>
    <xdr:to>
      <xdr:col>19</xdr:col>
      <xdr:colOff>417700</xdr:colOff>
      <xdr:row>24</xdr:row>
      <xdr:rowOff>17064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F0BD4B-174E-4D4D-A8F4-8EC37FF96B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146049</xdr:colOff>
      <xdr:row>2</xdr:row>
      <xdr:rowOff>74840</xdr:rowOff>
    </xdr:from>
    <xdr:to>
      <xdr:col>27</xdr:col>
      <xdr:colOff>229960</xdr:colOff>
      <xdr:row>28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39996A-5269-43DA-9195-DBD0FB4F91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171449</xdr:colOff>
      <xdr:row>1</xdr:row>
      <xdr:rowOff>44450</xdr:rowOff>
    </xdr:from>
    <xdr:to>
      <xdr:col>20</xdr:col>
      <xdr:colOff>28574</xdr:colOff>
      <xdr:row>21</xdr:row>
      <xdr:rowOff>107950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240C6F9-4305-4A96-8C37-D1FBB421A1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3412" cy="606611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1F7D78-9A2F-4452-BD58-E6936FC5D69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HRI05\TEAMDATA\TMF\Wthrcorr\WCP\Reports1213\Month06_12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HRI05\TEAMDATA\TMF\Wthrcorr\WCP\Reports1213\Month06_12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hared\THRI05\teamdata1\ESP\GS\Outlooks\Summer%20outlook\2019\summer%20outlook%20supply%20prediction%20table%20v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SP\GD\Publications\Summer%20Outlook%20Reports\Summer20\Summer%20Forecas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ata"/>
      <sheetName val="Forecast"/>
    </sheetNames>
    <sheetDataSet>
      <sheetData sheetId="0" refreshError="1"/>
      <sheetData sheetId="1"/>
      <sheetData sheetId="2">
        <row r="22">
          <cell r="C22">
            <v>41000</v>
          </cell>
          <cell r="D22">
            <v>41030</v>
          </cell>
          <cell r="E22">
            <v>41061</v>
          </cell>
          <cell r="F22">
            <v>41091</v>
          </cell>
          <cell r="G22">
            <v>41122</v>
          </cell>
          <cell r="H22">
            <v>41153</v>
          </cell>
          <cell r="I22">
            <v>41183</v>
          </cell>
          <cell r="J22">
            <v>41214</v>
          </cell>
          <cell r="K22">
            <v>41244</v>
          </cell>
          <cell r="L22">
            <v>41275</v>
          </cell>
          <cell r="M22">
            <v>41306</v>
          </cell>
          <cell r="N22">
            <v>41334</v>
          </cell>
        </row>
        <row r="23">
          <cell r="C23">
            <v>28840.864151000002</v>
          </cell>
          <cell r="D23">
            <v>45378.809464000005</v>
          </cell>
          <cell r="E23">
            <v>54601.305024500005</v>
          </cell>
          <cell r="F23">
            <v>61238.931169000003</v>
          </cell>
          <cell r="G23">
            <v>67864.468655000004</v>
          </cell>
          <cell r="H23">
            <v>78388.577226000009</v>
          </cell>
          <cell r="I23">
            <v>101707.49997100001</v>
          </cell>
          <cell r="J23">
            <v>139740.04713600001</v>
          </cell>
          <cell r="K23">
            <v>188424.00070500001</v>
          </cell>
          <cell r="L23">
            <v>240107.75701600002</v>
          </cell>
          <cell r="M23">
            <v>285221.58573400002</v>
          </cell>
          <cell r="N23">
            <v>325797.91404200002</v>
          </cell>
        </row>
        <row r="24">
          <cell r="C24">
            <v>3899.1176873999998</v>
          </cell>
          <cell r="D24">
            <v>6336.3542348999999</v>
          </cell>
          <cell r="E24">
            <v>7841.3334271000003</v>
          </cell>
          <cell r="F24">
            <v>9092.3937545000008</v>
          </cell>
          <cell r="G24">
            <v>10350.013551700002</v>
          </cell>
          <cell r="H24">
            <v>12022.118072900001</v>
          </cell>
          <cell r="I24">
            <v>15290.638479500001</v>
          </cell>
          <cell r="J24">
            <v>20298.510631600002</v>
          </cell>
          <cell r="K24">
            <v>26259.3197851</v>
          </cell>
          <cell r="L24">
            <v>32871.4922811</v>
          </cell>
          <cell r="M24">
            <v>38644.929078599998</v>
          </cell>
          <cell r="N24">
            <v>43851.326105300002</v>
          </cell>
        </row>
        <row r="25">
          <cell r="C25">
            <v>14643.6710979</v>
          </cell>
          <cell r="D25">
            <v>27780.165464199999</v>
          </cell>
          <cell r="E25">
            <v>39083.174447199999</v>
          </cell>
          <cell r="F25">
            <v>50710.620891699997</v>
          </cell>
          <cell r="G25">
            <v>62352.231659799996</v>
          </cell>
          <cell r="H25">
            <v>74269.154437699995</v>
          </cell>
          <cell r="I25">
            <v>89080.429536099997</v>
          </cell>
          <cell r="J25">
            <v>105990.44296640001</v>
          </cell>
          <cell r="K25">
            <v>123635.1392973</v>
          </cell>
          <cell r="L25">
            <v>143214.8162226</v>
          </cell>
          <cell r="M25">
            <v>160737.66440099999</v>
          </cell>
          <cell r="N25">
            <v>178134.8914465</v>
          </cell>
        </row>
        <row r="26">
          <cell r="C26">
            <v>293.17808219</v>
          </cell>
          <cell r="D26">
            <v>596.12876712000002</v>
          </cell>
          <cell r="E26">
            <v>889.30684930999996</v>
          </cell>
          <cell r="F26">
            <v>1192.25753424</v>
          </cell>
          <cell r="G26">
            <v>1495.2082191700001</v>
          </cell>
          <cell r="H26">
            <v>1788.3863013600001</v>
          </cell>
          <cell r="I26">
            <v>2091.3369862899999</v>
          </cell>
          <cell r="J26">
            <v>2384.5150684800001</v>
          </cell>
          <cell r="K26">
            <v>2687.4657534100002</v>
          </cell>
          <cell r="L26">
            <v>2990.4164383400002</v>
          </cell>
          <cell r="M26">
            <v>3264.0493150500001</v>
          </cell>
          <cell r="N26">
            <v>3566.9999999800002</v>
          </cell>
        </row>
        <row r="27">
          <cell r="C27">
            <v>47676.831017999997</v>
          </cell>
          <cell r="D27">
            <v>80091.457930000004</v>
          </cell>
          <cell r="E27">
            <v>102415.119748</v>
          </cell>
          <cell r="F27">
            <v>122234.20334899999</v>
          </cell>
          <cell r="G27">
            <v>142061.922085</v>
          </cell>
          <cell r="H27">
            <v>166468.236037</v>
          </cell>
          <cell r="I27">
            <v>208169.90497199999</v>
          </cell>
          <cell r="J27">
            <v>268413.515801</v>
          </cell>
          <cell r="K27">
            <v>341005.92553900002</v>
          </cell>
          <cell r="L27">
            <v>419184.48195600003</v>
          </cell>
          <cell r="M27">
            <v>487868.22852700006</v>
          </cell>
          <cell r="N27">
            <v>551351.13159200002</v>
          </cell>
        </row>
        <row r="28">
          <cell r="C28">
            <v>2317.5819821999999</v>
          </cell>
          <cell r="D28">
            <v>4711.7497678</v>
          </cell>
          <cell r="E28">
            <v>7029.8276485999995</v>
          </cell>
          <cell r="F28">
            <v>9421.7609314000001</v>
          </cell>
          <cell r="G28">
            <v>11804.225169699999</v>
          </cell>
          <cell r="H28">
            <v>14102.482343799998</v>
          </cell>
          <cell r="I28">
            <v>16473.364553399999</v>
          </cell>
          <cell r="J28">
            <v>18765.436261700001</v>
          </cell>
          <cell r="K28">
            <v>21128.230962199999</v>
          </cell>
          <cell r="L28">
            <v>23482.121099199998</v>
          </cell>
          <cell r="M28">
            <v>25600.960509499997</v>
          </cell>
          <cell r="N28">
            <v>27935.384674599998</v>
          </cell>
        </row>
        <row r="29">
          <cell r="C29">
            <v>5428.7677137999999</v>
          </cell>
          <cell r="D29">
            <v>10668.7223574</v>
          </cell>
          <cell r="E29">
            <v>15441.8590523</v>
          </cell>
          <cell r="F29">
            <v>20243.445161800002</v>
          </cell>
          <cell r="G29">
            <v>25052.790895200003</v>
          </cell>
          <cell r="H29">
            <v>29786.282004400004</v>
          </cell>
          <cell r="I29">
            <v>35081.001374500003</v>
          </cell>
          <cell r="J29">
            <v>40645.575894500005</v>
          </cell>
          <cell r="K29">
            <v>46725.730459300008</v>
          </cell>
          <cell r="L29">
            <v>52831.832933900005</v>
          </cell>
          <cell r="M29">
            <v>58274.294865500007</v>
          </cell>
          <cell r="N29">
            <v>64039.720014400009</v>
          </cell>
        </row>
        <row r="30">
          <cell r="C30">
            <v>17203.972691999999</v>
          </cell>
          <cell r="D30">
            <v>36114.182023000001</v>
          </cell>
          <cell r="E30">
            <v>54236.69008</v>
          </cell>
          <cell r="F30">
            <v>72734.333700000003</v>
          </cell>
          <cell r="G30">
            <v>90832.837427999999</v>
          </cell>
          <cell r="H30">
            <v>106505.54076800001</v>
          </cell>
          <cell r="I30">
            <v>120863.51438400001</v>
          </cell>
          <cell r="J30">
            <v>133399.91224999999</v>
          </cell>
          <cell r="K30">
            <v>147513.322617</v>
          </cell>
          <cell r="L30">
            <v>162924.77032399998</v>
          </cell>
          <cell r="M30">
            <v>177923.54906999998</v>
          </cell>
          <cell r="N30">
            <v>195584.95540299997</v>
          </cell>
        </row>
        <row r="31">
          <cell r="C31">
            <v>24950.322388000001</v>
          </cell>
          <cell r="D31">
            <v>51494.654148000001</v>
          </cell>
          <cell r="E31">
            <v>76708.376780999999</v>
          </cell>
          <cell r="F31">
            <v>102399.539793</v>
          </cell>
          <cell r="G31">
            <v>127689.853493</v>
          </cell>
          <cell r="H31">
            <v>150394.305116</v>
          </cell>
          <cell r="I31">
            <v>172417.88031100002</v>
          </cell>
          <cell r="J31">
            <v>192810.92440500003</v>
          </cell>
          <cell r="K31">
            <v>215367.28403700003</v>
          </cell>
          <cell r="L31">
            <v>239238.72435500004</v>
          </cell>
          <cell r="M31">
            <v>261798.80444300003</v>
          </cell>
          <cell r="N31">
            <v>287560.06009000004</v>
          </cell>
        </row>
        <row r="32">
          <cell r="C32">
            <v>360</v>
          </cell>
          <cell r="D32">
            <v>732</v>
          </cell>
          <cell r="E32">
            <v>1092</v>
          </cell>
          <cell r="F32">
            <v>1464</v>
          </cell>
          <cell r="G32">
            <v>1836</v>
          </cell>
          <cell r="H32">
            <v>2196</v>
          </cell>
          <cell r="I32">
            <v>2568</v>
          </cell>
          <cell r="J32">
            <v>2928</v>
          </cell>
          <cell r="K32">
            <v>3300</v>
          </cell>
          <cell r="L32">
            <v>3672</v>
          </cell>
          <cell r="M32">
            <v>4008</v>
          </cell>
          <cell r="N32">
            <v>4380</v>
          </cell>
        </row>
        <row r="33">
          <cell r="C33">
            <v>6502.5327802000002</v>
          </cell>
          <cell r="D33">
            <v>17076.714173200002</v>
          </cell>
          <cell r="E33">
            <v>30083.055568200001</v>
          </cell>
          <cell r="F33">
            <v>44671.278006200002</v>
          </cell>
          <cell r="G33">
            <v>58882.6978552</v>
          </cell>
          <cell r="H33">
            <v>70114.127682199993</v>
          </cell>
          <cell r="I33">
            <v>79851.72234909999</v>
          </cell>
          <cell r="J33">
            <v>85163.475352699985</v>
          </cell>
          <cell r="K33">
            <v>87084.99387749999</v>
          </cell>
          <cell r="L33">
            <v>88578.854284899993</v>
          </cell>
          <cell r="M33">
            <v>89999.356739299998</v>
          </cell>
          <cell r="N33">
            <v>93610.9881092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ata"/>
      <sheetName val="Forecast"/>
    </sheetNames>
    <sheetDataSet>
      <sheetData sheetId="0" refreshError="1"/>
      <sheetData sheetId="1"/>
      <sheetData sheetId="2">
        <row r="22">
          <cell r="C22">
            <v>41000</v>
          </cell>
          <cell r="D22">
            <v>41030</v>
          </cell>
          <cell r="E22">
            <v>41061</v>
          </cell>
          <cell r="F22">
            <v>41091</v>
          </cell>
          <cell r="G22">
            <v>41122</v>
          </cell>
          <cell r="H22">
            <v>41153</v>
          </cell>
          <cell r="I22">
            <v>41183</v>
          </cell>
          <cell r="J22">
            <v>41214</v>
          </cell>
          <cell r="K22">
            <v>41244</v>
          </cell>
          <cell r="L22">
            <v>41275</v>
          </cell>
          <cell r="M22">
            <v>41306</v>
          </cell>
          <cell r="N22">
            <v>41334</v>
          </cell>
        </row>
        <row r="23">
          <cell r="C23">
            <v>28840.864151000002</v>
          </cell>
          <cell r="D23">
            <v>45378.809464000005</v>
          </cell>
          <cell r="E23">
            <v>54601.305024500005</v>
          </cell>
          <cell r="F23">
            <v>61238.931169000003</v>
          </cell>
          <cell r="G23">
            <v>67864.468655000004</v>
          </cell>
          <cell r="H23">
            <v>78388.577226000009</v>
          </cell>
          <cell r="I23">
            <v>101707.49997100001</v>
          </cell>
          <cell r="J23">
            <v>139740.04713600001</v>
          </cell>
          <cell r="K23">
            <v>188424.00070500001</v>
          </cell>
          <cell r="L23">
            <v>240107.75701600002</v>
          </cell>
          <cell r="M23">
            <v>285221.58573400002</v>
          </cell>
          <cell r="N23">
            <v>325797.91404200002</v>
          </cell>
        </row>
        <row r="24">
          <cell r="C24">
            <v>3899.1176873999998</v>
          </cell>
          <cell r="D24">
            <v>6336.3542348999999</v>
          </cell>
          <cell r="E24">
            <v>7841.3334271000003</v>
          </cell>
          <cell r="F24">
            <v>9092.3937545000008</v>
          </cell>
          <cell r="G24">
            <v>10350.013551700002</v>
          </cell>
          <cell r="H24">
            <v>12022.118072900001</v>
          </cell>
          <cell r="I24">
            <v>15290.638479500001</v>
          </cell>
          <cell r="J24">
            <v>20298.510631600002</v>
          </cell>
          <cell r="K24">
            <v>26259.3197851</v>
          </cell>
          <cell r="L24">
            <v>32871.4922811</v>
          </cell>
          <cell r="M24">
            <v>38644.929078599998</v>
          </cell>
          <cell r="N24">
            <v>43851.326105300002</v>
          </cell>
        </row>
        <row r="25">
          <cell r="C25">
            <v>14643.6710979</v>
          </cell>
          <cell r="D25">
            <v>27780.165464199999</v>
          </cell>
          <cell r="E25">
            <v>39083.174447199999</v>
          </cell>
          <cell r="F25">
            <v>50710.620891699997</v>
          </cell>
          <cell r="G25">
            <v>62352.231659799996</v>
          </cell>
          <cell r="H25">
            <v>74269.154437699995</v>
          </cell>
          <cell r="I25">
            <v>89080.429536099997</v>
          </cell>
          <cell r="J25">
            <v>105990.44296640001</v>
          </cell>
          <cell r="K25">
            <v>123635.1392973</v>
          </cell>
          <cell r="L25">
            <v>143214.8162226</v>
          </cell>
          <cell r="M25">
            <v>160737.66440099999</v>
          </cell>
          <cell r="N25">
            <v>178134.8914465</v>
          </cell>
        </row>
        <row r="26">
          <cell r="C26">
            <v>293.17808219</v>
          </cell>
          <cell r="D26">
            <v>596.12876712000002</v>
          </cell>
          <cell r="E26">
            <v>889.30684930999996</v>
          </cell>
          <cell r="F26">
            <v>1192.25753424</v>
          </cell>
          <cell r="G26">
            <v>1495.2082191700001</v>
          </cell>
          <cell r="H26">
            <v>1788.3863013600001</v>
          </cell>
          <cell r="I26">
            <v>2091.3369862899999</v>
          </cell>
          <cell r="J26">
            <v>2384.5150684800001</v>
          </cell>
          <cell r="K26">
            <v>2687.4657534100002</v>
          </cell>
          <cell r="L26">
            <v>2990.4164383400002</v>
          </cell>
          <cell r="M26">
            <v>3264.0493150500001</v>
          </cell>
          <cell r="N26">
            <v>3566.9999999800002</v>
          </cell>
        </row>
        <row r="27">
          <cell r="C27">
            <v>47676.831017999997</v>
          </cell>
          <cell r="D27">
            <v>80091.457930000004</v>
          </cell>
          <cell r="E27">
            <v>102415.119748</v>
          </cell>
          <cell r="F27">
            <v>122234.20334899999</v>
          </cell>
          <cell r="G27">
            <v>142061.922085</v>
          </cell>
          <cell r="H27">
            <v>166468.236037</v>
          </cell>
          <cell r="I27">
            <v>208169.90497199999</v>
          </cell>
          <cell r="J27">
            <v>268413.515801</v>
          </cell>
          <cell r="K27">
            <v>341005.92553900002</v>
          </cell>
          <cell r="L27">
            <v>419184.48195600003</v>
          </cell>
          <cell r="M27">
            <v>487868.22852700006</v>
          </cell>
          <cell r="N27">
            <v>551351.13159200002</v>
          </cell>
        </row>
        <row r="28">
          <cell r="C28">
            <v>2317.5819821999999</v>
          </cell>
          <cell r="D28">
            <v>4711.7497678</v>
          </cell>
          <cell r="E28">
            <v>7029.8276485999995</v>
          </cell>
          <cell r="F28">
            <v>9421.7609314000001</v>
          </cell>
          <cell r="G28">
            <v>11804.225169699999</v>
          </cell>
          <cell r="H28">
            <v>14102.482343799998</v>
          </cell>
          <cell r="I28">
            <v>16473.364553399999</v>
          </cell>
          <cell r="J28">
            <v>18765.436261700001</v>
          </cell>
          <cell r="K28">
            <v>21128.230962199999</v>
          </cell>
          <cell r="L28">
            <v>23482.121099199998</v>
          </cell>
          <cell r="M28">
            <v>25600.960509499997</v>
          </cell>
          <cell r="N28">
            <v>27935.384674599998</v>
          </cell>
        </row>
        <row r="29">
          <cell r="C29">
            <v>5428.7677137999999</v>
          </cell>
          <cell r="D29">
            <v>10668.7223574</v>
          </cell>
          <cell r="E29">
            <v>15441.8590523</v>
          </cell>
          <cell r="F29">
            <v>20243.445161800002</v>
          </cell>
          <cell r="G29">
            <v>25052.790895200003</v>
          </cell>
          <cell r="H29">
            <v>29786.282004400004</v>
          </cell>
          <cell r="I29">
            <v>35081.001374500003</v>
          </cell>
          <cell r="J29">
            <v>40645.575894500005</v>
          </cell>
          <cell r="K29">
            <v>46725.730459300008</v>
          </cell>
          <cell r="L29">
            <v>52831.832933900005</v>
          </cell>
          <cell r="M29">
            <v>58274.294865500007</v>
          </cell>
          <cell r="N29">
            <v>64039.720014400009</v>
          </cell>
        </row>
        <row r="30">
          <cell r="C30">
            <v>17203.972691999999</v>
          </cell>
          <cell r="D30">
            <v>36114.182023000001</v>
          </cell>
          <cell r="E30">
            <v>54236.69008</v>
          </cell>
          <cell r="F30">
            <v>72734.333700000003</v>
          </cell>
          <cell r="G30">
            <v>90832.837427999999</v>
          </cell>
          <cell r="H30">
            <v>106505.54076800001</v>
          </cell>
          <cell r="I30">
            <v>120863.51438400001</v>
          </cell>
          <cell r="J30">
            <v>133399.91224999999</v>
          </cell>
          <cell r="K30">
            <v>147513.322617</v>
          </cell>
          <cell r="L30">
            <v>162924.77032399998</v>
          </cell>
          <cell r="M30">
            <v>177923.54906999998</v>
          </cell>
          <cell r="N30">
            <v>195584.95540299997</v>
          </cell>
        </row>
        <row r="31">
          <cell r="C31">
            <v>24950.322388000001</v>
          </cell>
          <cell r="D31">
            <v>51494.654148000001</v>
          </cell>
          <cell r="E31">
            <v>76708.376780999999</v>
          </cell>
          <cell r="F31">
            <v>102399.539793</v>
          </cell>
          <cell r="G31">
            <v>127689.853493</v>
          </cell>
          <cell r="H31">
            <v>150394.305116</v>
          </cell>
          <cell r="I31">
            <v>172417.88031100002</v>
          </cell>
          <cell r="J31">
            <v>192810.92440500003</v>
          </cell>
          <cell r="K31">
            <v>215367.28403700003</v>
          </cell>
          <cell r="L31">
            <v>239238.72435500004</v>
          </cell>
          <cell r="M31">
            <v>261798.80444300003</v>
          </cell>
          <cell r="N31">
            <v>287560.06009000004</v>
          </cell>
        </row>
        <row r="32">
          <cell r="C32">
            <v>360</v>
          </cell>
          <cell r="D32">
            <v>732</v>
          </cell>
          <cell r="E32">
            <v>1092</v>
          </cell>
          <cell r="F32">
            <v>1464</v>
          </cell>
          <cell r="G32">
            <v>1836</v>
          </cell>
          <cell r="H32">
            <v>2196</v>
          </cell>
          <cell r="I32">
            <v>2568</v>
          </cell>
          <cell r="J32">
            <v>2928</v>
          </cell>
          <cell r="K32">
            <v>3300</v>
          </cell>
          <cell r="L32">
            <v>3672</v>
          </cell>
          <cell r="M32">
            <v>4008</v>
          </cell>
          <cell r="N32">
            <v>4380</v>
          </cell>
        </row>
        <row r="33">
          <cell r="C33">
            <v>6502.5327802000002</v>
          </cell>
          <cell r="D33">
            <v>17076.714173200002</v>
          </cell>
          <cell r="E33">
            <v>30083.055568200001</v>
          </cell>
          <cell r="F33">
            <v>44671.278006200002</v>
          </cell>
          <cell r="G33">
            <v>58882.6978552</v>
          </cell>
          <cell r="H33">
            <v>70114.127682199993</v>
          </cell>
          <cell r="I33">
            <v>79851.72234909999</v>
          </cell>
          <cell r="J33">
            <v>85163.475352699985</v>
          </cell>
          <cell r="K33">
            <v>87084.99387749999</v>
          </cell>
          <cell r="L33">
            <v>88578.854284899993</v>
          </cell>
          <cell r="M33">
            <v>89999.356739299998</v>
          </cell>
          <cell r="N33">
            <v>93610.9881092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3Supply"/>
      <sheetName val="MK3supPivTab"/>
      <sheetName val="MK3Interconnectors"/>
      <sheetName val="MK3ICPivTab"/>
      <sheetName val="UKCS&amp;Norway"/>
      <sheetName val="Continent"/>
      <sheetName val="LNG"/>
      <sheetName val="MRS"/>
      <sheetName val="MatchTable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9">
          <cell r="C39">
            <v>16.816846694192314</v>
          </cell>
        </row>
        <row r="40">
          <cell r="C40">
            <v>11.588213554100491</v>
          </cell>
        </row>
      </sheetData>
      <sheetData sheetId="5" refreshError="1"/>
      <sheetData sheetId="6">
        <row r="14">
          <cell r="G14">
            <v>5</v>
          </cell>
        </row>
      </sheetData>
      <sheetData sheetId="7">
        <row r="32">
          <cell r="K32">
            <v>1.8750957515909095</v>
          </cell>
        </row>
        <row r="56">
          <cell r="J56">
            <v>1.4</v>
          </cell>
        </row>
      </sheetData>
      <sheetData sheetId="8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GWh (2)"/>
      <sheetName val="VC"/>
      <sheetName val="Forecast GWh"/>
      <sheetName val="Forecast MCM"/>
      <sheetName val="Actual GBMonitor"/>
      <sheetName val="Actual LDZMonitor"/>
      <sheetName val="Actual"/>
      <sheetName val="Actual WC"/>
      <sheetName val="GB CWV"/>
      <sheetName val="CWVGraph"/>
      <sheetName val="ForecastGraph"/>
      <sheetName val="HistoricGraph"/>
      <sheetName val="G2"/>
      <sheetName val="G1"/>
      <sheetName val="History of WthCor"/>
      <sheetName val="Ranges"/>
      <sheetName val="Hist of WthCor (Not Updated)"/>
      <sheetName val="Storage"/>
      <sheetName val="New table data"/>
      <sheetName val="New table"/>
    </sheetNames>
    <sheetDataSet>
      <sheetData sheetId="0"/>
      <sheetData sheetId="1"/>
      <sheetData sheetId="2">
        <row r="11">
          <cell r="A11">
            <v>43922</v>
          </cell>
        </row>
      </sheetData>
      <sheetData sheetId="3">
        <row r="11">
          <cell r="H11">
            <v>145.56123760909091</v>
          </cell>
          <cell r="AR11">
            <v>43922</v>
          </cell>
          <cell r="AS11">
            <v>145.56123760909091</v>
          </cell>
          <cell r="AT11">
            <v>25.278419216818182</v>
          </cell>
          <cell r="AU11">
            <v>67.041556337178065</v>
          </cell>
          <cell r="AV11">
            <v>13.667325598181817</v>
          </cell>
          <cell r="AW11">
            <v>1.4376089663727272</v>
          </cell>
          <cell r="AX11">
            <v>252.98614772764168</v>
          </cell>
          <cell r="BA11">
            <v>24.5</v>
          </cell>
          <cell r="BB11">
            <v>11.5</v>
          </cell>
          <cell r="BD11">
            <v>288.98614772764165</v>
          </cell>
        </row>
        <row r="12">
          <cell r="H12">
            <v>144.91652724545455</v>
          </cell>
          <cell r="AR12">
            <v>43923</v>
          </cell>
          <cell r="AS12">
            <v>144.91652724545455</v>
          </cell>
          <cell r="AT12">
            <v>25.263203900545456</v>
          </cell>
          <cell r="AU12">
            <v>66.981578691224215</v>
          </cell>
          <cell r="AV12">
            <v>13.662770145454544</v>
          </cell>
          <cell r="AW12">
            <v>1.4376089663727272</v>
          </cell>
          <cell r="AX12">
            <v>252.26168894905149</v>
          </cell>
          <cell r="BA12">
            <v>24.5</v>
          </cell>
          <cell r="BB12">
            <v>11.5</v>
          </cell>
          <cell r="BD12">
            <v>288.26168894905152</v>
          </cell>
        </row>
        <row r="13">
          <cell r="H13">
            <v>144.71895075454543</v>
          </cell>
          <cell r="AR13">
            <v>43924</v>
          </cell>
          <cell r="AS13">
            <v>144.71895075454543</v>
          </cell>
          <cell r="AT13">
            <v>24.78517953381818</v>
          </cell>
          <cell r="AU13">
            <v>62.395222420252864</v>
          </cell>
          <cell r="AV13">
            <v>13.245334194545455</v>
          </cell>
          <cell r="AW13">
            <v>1.4376089663727272</v>
          </cell>
          <cell r="AX13">
            <v>246.58229586953468</v>
          </cell>
          <cell r="BA13">
            <v>24.5</v>
          </cell>
          <cell r="BB13">
            <v>11.5</v>
          </cell>
          <cell r="BD13">
            <v>282.58229586953468</v>
          </cell>
        </row>
        <row r="14">
          <cell r="H14">
            <v>137.54204310909091</v>
          </cell>
          <cell r="AR14">
            <v>43925</v>
          </cell>
          <cell r="AS14">
            <v>137.54204310909091</v>
          </cell>
          <cell r="AT14">
            <v>23.517333599454545</v>
          </cell>
          <cell r="AU14">
            <v>53.693817819872258</v>
          </cell>
          <cell r="AV14">
            <v>11.731034426363635</v>
          </cell>
          <cell r="AW14">
            <v>1.4376089663727272</v>
          </cell>
          <cell r="AX14">
            <v>227.92183792115409</v>
          </cell>
          <cell r="BA14">
            <v>24.5</v>
          </cell>
          <cell r="BB14">
            <v>11.5</v>
          </cell>
          <cell r="BD14">
            <v>263.92183792115407</v>
          </cell>
        </row>
        <row r="15">
          <cell r="H15">
            <v>134.95597244545453</v>
          </cell>
          <cell r="AR15">
            <v>43926</v>
          </cell>
          <cell r="AS15">
            <v>134.95597244545453</v>
          </cell>
          <cell r="AT15">
            <v>22.89170114154545</v>
          </cell>
          <cell r="AU15">
            <v>50.109118706722541</v>
          </cell>
          <cell r="AV15">
            <v>11.171065883636363</v>
          </cell>
          <cell r="AW15">
            <v>1.4376089663727272</v>
          </cell>
          <cell r="AX15">
            <v>220.56546714373161</v>
          </cell>
          <cell r="BA15">
            <v>24.5</v>
          </cell>
          <cell r="BB15">
            <v>11.5</v>
          </cell>
          <cell r="BD15">
            <v>256.56546714373161</v>
          </cell>
        </row>
        <row r="16">
          <cell r="H16">
            <v>141.43048117272727</v>
          </cell>
          <cell r="AR16">
            <v>43927</v>
          </cell>
          <cell r="AS16">
            <v>141.43048117272727</v>
          </cell>
          <cell r="AT16">
            <v>25.149468292909091</v>
          </cell>
          <cell r="AU16">
            <v>66.720527188295264</v>
          </cell>
          <cell r="AV16">
            <v>13.599292839999999</v>
          </cell>
          <cell r="AW16">
            <v>1.4376089663727272</v>
          </cell>
          <cell r="AX16">
            <v>248.33737846030436</v>
          </cell>
          <cell r="BA16">
            <v>24.5</v>
          </cell>
          <cell r="BB16">
            <v>11.5</v>
          </cell>
          <cell r="BD16">
            <v>284.33737846030436</v>
          </cell>
        </row>
        <row r="17">
          <cell r="H17">
            <v>139.60726985454545</v>
          </cell>
          <cell r="AR17">
            <v>43928</v>
          </cell>
          <cell r="AS17">
            <v>139.60726985454545</v>
          </cell>
          <cell r="AT17">
            <v>25.09911749663636</v>
          </cell>
          <cell r="AU17">
            <v>66.648668709795956</v>
          </cell>
          <cell r="AV17">
            <v>13.56885576090909</v>
          </cell>
          <cell r="AW17">
            <v>1.4376089663727272</v>
          </cell>
          <cell r="AX17">
            <v>246.36152078825955</v>
          </cell>
          <cell r="BA17">
            <v>24.5</v>
          </cell>
          <cell r="BB17">
            <v>11.5</v>
          </cell>
          <cell r="BD17">
            <v>282.36152078825955</v>
          </cell>
        </row>
        <row r="18">
          <cell r="H18">
            <v>138.38430850909091</v>
          </cell>
          <cell r="AR18">
            <v>43929</v>
          </cell>
          <cell r="AS18">
            <v>138.38430850909091</v>
          </cell>
          <cell r="AT18">
            <v>24.442220610454545</v>
          </cell>
          <cell r="AU18">
            <v>49.598927591961925</v>
          </cell>
          <cell r="AV18">
            <v>11.096184740909091</v>
          </cell>
          <cell r="AW18">
            <v>1.4376089663727272</v>
          </cell>
          <cell r="AX18">
            <v>224.95925041878917</v>
          </cell>
          <cell r="BA18">
            <v>24.5</v>
          </cell>
          <cell r="BB18">
            <v>11.5</v>
          </cell>
          <cell r="BD18">
            <v>260.95925041878917</v>
          </cell>
        </row>
        <row r="19">
          <cell r="H19">
            <v>136.92648924545455</v>
          </cell>
          <cell r="AR19">
            <v>43930</v>
          </cell>
          <cell r="AS19">
            <v>136.92648924545455</v>
          </cell>
          <cell r="AT19">
            <v>24.400693572090908</v>
          </cell>
          <cell r="AU19">
            <v>50.941721610882652</v>
          </cell>
          <cell r="AV19">
            <v>11.073830295454545</v>
          </cell>
          <cell r="AW19">
            <v>1.4376089663727272</v>
          </cell>
          <cell r="AX19">
            <v>224.78034369025539</v>
          </cell>
          <cell r="BA19">
            <v>24.5</v>
          </cell>
          <cell r="BB19">
            <v>11.5</v>
          </cell>
          <cell r="BD19">
            <v>260.78034369025539</v>
          </cell>
        </row>
        <row r="20">
          <cell r="H20">
            <v>130.89364640909091</v>
          </cell>
          <cell r="AR20">
            <v>43931</v>
          </cell>
          <cell r="AS20">
            <v>130.89364640909091</v>
          </cell>
          <cell r="AT20">
            <v>23.032329725090907</v>
          </cell>
          <cell r="AU20">
            <v>49.599381639647916</v>
          </cell>
          <cell r="AV20">
            <v>11.051456088181819</v>
          </cell>
          <cell r="AW20">
            <v>1.4376089663727272</v>
          </cell>
          <cell r="AX20">
            <v>216.01442282838428</v>
          </cell>
          <cell r="BA20">
            <v>24.5</v>
          </cell>
          <cell r="BB20">
            <v>11.5</v>
          </cell>
          <cell r="BD20">
            <v>252.01442282838428</v>
          </cell>
        </row>
        <row r="21">
          <cell r="H21">
            <v>130.46854260909092</v>
          </cell>
          <cell r="AR21">
            <v>43932</v>
          </cell>
          <cell r="AS21">
            <v>130.46854260909092</v>
          </cell>
          <cell r="AT21">
            <v>22.765844326363634</v>
          </cell>
          <cell r="AU21">
            <v>49.537849671166519</v>
          </cell>
          <cell r="AV21">
            <v>11.031713504545454</v>
          </cell>
          <cell r="AW21">
            <v>1.4376089663727272</v>
          </cell>
          <cell r="AX21">
            <v>215.24155907753925</v>
          </cell>
          <cell r="BA21">
            <v>24.5</v>
          </cell>
          <cell r="BB21">
            <v>11.5</v>
          </cell>
          <cell r="BD21">
            <v>251.24155907753925</v>
          </cell>
        </row>
        <row r="22">
          <cell r="H22">
            <v>128.86425124545454</v>
          </cell>
          <cell r="AR22">
            <v>43933</v>
          </cell>
          <cell r="AS22">
            <v>128.86425124545454</v>
          </cell>
          <cell r="AT22">
            <v>22.725483753545451</v>
          </cell>
          <cell r="AU22">
            <v>49.009163884522401</v>
          </cell>
          <cell r="AV22">
            <v>11.00664839090909</v>
          </cell>
          <cell r="AW22">
            <v>1.4376089663727272</v>
          </cell>
          <cell r="AX22">
            <v>213.04315624080419</v>
          </cell>
          <cell r="BA22">
            <v>24.5</v>
          </cell>
          <cell r="BB22">
            <v>11.5</v>
          </cell>
          <cell r="BD22">
            <v>249.04315624080419</v>
          </cell>
        </row>
        <row r="23">
          <cell r="H23">
            <v>126.33602346363637</v>
          </cell>
          <cell r="AR23">
            <v>43934</v>
          </cell>
          <cell r="AS23">
            <v>126.33602346363637</v>
          </cell>
          <cell r="AT23">
            <v>22.906881552000002</v>
          </cell>
          <cell r="AU23">
            <v>49.671386311066378</v>
          </cell>
          <cell r="AV23">
            <v>10.97625481909091</v>
          </cell>
          <cell r="AW23">
            <v>1.4376089663727272</v>
          </cell>
          <cell r="AX23">
            <v>211.3281551121664</v>
          </cell>
          <cell r="BA23">
            <v>24.5</v>
          </cell>
          <cell r="BB23">
            <v>11.5</v>
          </cell>
          <cell r="BD23">
            <v>247.3281551121664</v>
          </cell>
        </row>
        <row r="24">
          <cell r="H24">
            <v>127.78273432727273</v>
          </cell>
          <cell r="AR24">
            <v>43935</v>
          </cell>
          <cell r="AS24">
            <v>127.78273432727273</v>
          </cell>
          <cell r="AT24">
            <v>23.080306830181819</v>
          </cell>
          <cell r="AU24">
            <v>49.89236838674146</v>
          </cell>
          <cell r="AV24">
            <v>10.935218163636364</v>
          </cell>
          <cell r="AW24">
            <v>1.4376089663727272</v>
          </cell>
          <cell r="AX24">
            <v>213.12823667420508</v>
          </cell>
          <cell r="BA24">
            <v>24.5</v>
          </cell>
          <cell r="BB24">
            <v>11.5</v>
          </cell>
          <cell r="BD24">
            <v>249.12823667420508</v>
          </cell>
        </row>
        <row r="25">
          <cell r="H25">
            <v>125.35226506363637</v>
          </cell>
          <cell r="AR25">
            <v>43936</v>
          </cell>
          <cell r="AS25">
            <v>125.35226506363637</v>
          </cell>
          <cell r="AT25">
            <v>23.011445744454541</v>
          </cell>
          <cell r="AU25">
            <v>49.642388921477774</v>
          </cell>
          <cell r="AV25">
            <v>10.894147914545455</v>
          </cell>
          <cell r="AW25">
            <v>1.4376089663727272</v>
          </cell>
          <cell r="AX25">
            <v>210.33785661048685</v>
          </cell>
          <cell r="BA25">
            <v>24.5</v>
          </cell>
          <cell r="BB25">
            <v>11.5</v>
          </cell>
          <cell r="BD25">
            <v>246.33785661048685</v>
          </cell>
        </row>
        <row r="26">
          <cell r="H26">
            <v>122.86180042727273</v>
          </cell>
          <cell r="AR26">
            <v>43937</v>
          </cell>
          <cell r="AS26">
            <v>122.86180042727273</v>
          </cell>
          <cell r="AT26">
            <v>22.936809641</v>
          </cell>
          <cell r="AU26">
            <v>49.567214336709355</v>
          </cell>
          <cell r="AV26">
            <v>10.847731422727273</v>
          </cell>
          <cell r="AW26">
            <v>1.4376089663727272</v>
          </cell>
          <cell r="AX26">
            <v>207.65116479408206</v>
          </cell>
          <cell r="BA26">
            <v>24.5</v>
          </cell>
          <cell r="BB26">
            <v>11.5</v>
          </cell>
          <cell r="BD26">
            <v>243.65116479408206</v>
          </cell>
        </row>
        <row r="27">
          <cell r="H27">
            <v>120.22292877272729</v>
          </cell>
          <cell r="AR27">
            <v>43938</v>
          </cell>
          <cell r="AS27">
            <v>120.22292877272729</v>
          </cell>
          <cell r="AT27">
            <v>22.867148808272724</v>
          </cell>
          <cell r="AU27">
            <v>50.283012841973353</v>
          </cell>
          <cell r="AV27">
            <v>10.803934698181818</v>
          </cell>
          <cell r="AW27">
            <v>1.4376089663727272</v>
          </cell>
          <cell r="AX27">
            <v>205.61463408752789</v>
          </cell>
          <cell r="BA27">
            <v>24.5</v>
          </cell>
          <cell r="BB27">
            <v>11.5</v>
          </cell>
          <cell r="BD27">
            <v>241.61463408752789</v>
          </cell>
        </row>
        <row r="28">
          <cell r="H28">
            <v>113.01588042727272</v>
          </cell>
          <cell r="AR28">
            <v>43939</v>
          </cell>
          <cell r="AS28">
            <v>113.01588042727272</v>
          </cell>
          <cell r="AT28">
            <v>21.755098038545452</v>
          </cell>
          <cell r="AU28">
            <v>52.880468421163052</v>
          </cell>
          <cell r="AV28">
            <v>11.296137343636364</v>
          </cell>
          <cell r="AW28">
            <v>1.4376089663727272</v>
          </cell>
          <cell r="AX28">
            <v>200.38519319699029</v>
          </cell>
          <cell r="BA28">
            <v>24.5</v>
          </cell>
          <cell r="BB28">
            <v>11.5</v>
          </cell>
          <cell r="BD28">
            <v>236.38519319699029</v>
          </cell>
        </row>
        <row r="29">
          <cell r="H29">
            <v>110.23358951818182</v>
          </cell>
          <cell r="AR29">
            <v>43940</v>
          </cell>
          <cell r="AS29">
            <v>110.23358951818182</v>
          </cell>
          <cell r="AT29">
            <v>21.158306400454546</v>
          </cell>
          <cell r="AU29">
            <v>49.337375686888763</v>
          </cell>
          <cell r="AV29">
            <v>10.745486717272728</v>
          </cell>
          <cell r="AW29">
            <v>1.4376089663727272</v>
          </cell>
          <cell r="AX29">
            <v>192.91236728917059</v>
          </cell>
          <cell r="BA29">
            <v>24.5</v>
          </cell>
          <cell r="BB29">
            <v>11.5</v>
          </cell>
          <cell r="BD29">
            <v>228.91236728917059</v>
          </cell>
        </row>
        <row r="30">
          <cell r="H30">
            <v>115.05367462727273</v>
          </cell>
          <cell r="AR30">
            <v>43941</v>
          </cell>
          <cell r="AS30">
            <v>115.05367462727273</v>
          </cell>
          <cell r="AT30">
            <v>23.309284166000001</v>
          </cell>
          <cell r="AU30">
            <v>65.679846123350643</v>
          </cell>
          <cell r="AV30">
            <v>13.073434257272726</v>
          </cell>
          <cell r="AW30">
            <v>1.4376089663727272</v>
          </cell>
          <cell r="AX30">
            <v>218.55384814026883</v>
          </cell>
          <cell r="BA30">
            <v>24.5</v>
          </cell>
          <cell r="BB30">
            <v>11.5</v>
          </cell>
          <cell r="BD30">
            <v>254.55384814026883</v>
          </cell>
        </row>
        <row r="31">
          <cell r="H31">
            <v>113.89155756363635</v>
          </cell>
          <cell r="AR31">
            <v>43942</v>
          </cell>
          <cell r="AS31">
            <v>113.89155756363635</v>
          </cell>
          <cell r="AT31">
            <v>23.258426709181816</v>
          </cell>
          <cell r="AU31">
            <v>65.608099811669518</v>
          </cell>
          <cell r="AV31">
            <v>13.039344467272729</v>
          </cell>
          <cell r="AW31">
            <v>1.4376089663727272</v>
          </cell>
          <cell r="AX31">
            <v>217.23503751813314</v>
          </cell>
          <cell r="BA31">
            <v>24.5</v>
          </cell>
          <cell r="BB31">
            <v>11.5</v>
          </cell>
          <cell r="BD31">
            <v>253.23503751813314</v>
          </cell>
        </row>
        <row r="32">
          <cell r="H32">
            <v>111.32375575454545</v>
          </cell>
          <cell r="AR32">
            <v>43943</v>
          </cell>
          <cell r="AS32">
            <v>111.32375575454545</v>
          </cell>
          <cell r="AT32">
            <v>23.199750330454549</v>
          </cell>
          <cell r="AU32">
            <v>65.533082213158892</v>
          </cell>
          <cell r="AV32">
            <v>12.998732458181818</v>
          </cell>
          <cell r="AW32">
            <v>1.4376089663727272</v>
          </cell>
          <cell r="AX32">
            <v>214.49292972271343</v>
          </cell>
          <cell r="BA32">
            <v>24.5</v>
          </cell>
          <cell r="BB32">
            <v>11.5</v>
          </cell>
          <cell r="BD32">
            <v>250.49292972271343</v>
          </cell>
        </row>
        <row r="33">
          <cell r="H33">
            <v>109.23935363636365</v>
          </cell>
          <cell r="AR33">
            <v>43944</v>
          </cell>
          <cell r="AS33">
            <v>109.23935363636365</v>
          </cell>
          <cell r="AT33">
            <v>23.137368768090909</v>
          </cell>
          <cell r="AU33">
            <v>65.455542828659588</v>
          </cell>
          <cell r="AV33">
            <v>12.951591000909092</v>
          </cell>
          <cell r="AW33">
            <v>1.4376089663727272</v>
          </cell>
          <cell r="AX33">
            <v>212.22146520039595</v>
          </cell>
          <cell r="BA33">
            <v>24.5</v>
          </cell>
          <cell r="BB33">
            <v>11.5</v>
          </cell>
          <cell r="BD33">
            <v>248.22146520039595</v>
          </cell>
        </row>
        <row r="34">
          <cell r="H34">
            <v>107.68623454545454</v>
          </cell>
          <cell r="AR34">
            <v>43945</v>
          </cell>
          <cell r="AS34">
            <v>107.68623454545454</v>
          </cell>
          <cell r="AT34">
            <v>22.647187508818181</v>
          </cell>
          <cell r="AU34">
            <v>60.94915046592196</v>
          </cell>
          <cell r="AV34">
            <v>12.529885009090908</v>
          </cell>
          <cell r="AW34">
            <v>1.4376089663727272</v>
          </cell>
          <cell r="AX34">
            <v>205.2500664956583</v>
          </cell>
          <cell r="BA34">
            <v>24.5</v>
          </cell>
          <cell r="BB34">
            <v>11.5</v>
          </cell>
          <cell r="BD34">
            <v>241.2500664956583</v>
          </cell>
        </row>
        <row r="35">
          <cell r="H35">
            <v>101.12856846363637</v>
          </cell>
          <cell r="AR35">
            <v>43946</v>
          </cell>
          <cell r="AS35">
            <v>101.12856846363637</v>
          </cell>
          <cell r="AT35">
            <v>21.424094749181819</v>
          </cell>
          <cell r="AU35">
            <v>52.480069680024386</v>
          </cell>
          <cell r="AV35">
            <v>11.082342525454546</v>
          </cell>
          <cell r="AW35">
            <v>1.4376089663727272</v>
          </cell>
          <cell r="AX35">
            <v>187.55268438466985</v>
          </cell>
          <cell r="BA35">
            <v>24.5</v>
          </cell>
          <cell r="BB35">
            <v>11.5</v>
          </cell>
          <cell r="BD35">
            <v>223.55268438466985</v>
          </cell>
        </row>
        <row r="36">
          <cell r="H36">
            <v>99.351395627272723</v>
          </cell>
          <cell r="AR36">
            <v>43947</v>
          </cell>
          <cell r="AS36">
            <v>99.351395627272723</v>
          </cell>
          <cell r="AT36">
            <v>20.863484435545452</v>
          </cell>
          <cell r="AU36">
            <v>48.966805208238938</v>
          </cell>
          <cell r="AV36">
            <v>10.557471037272727</v>
          </cell>
          <cell r="AW36">
            <v>1.4376089663727272</v>
          </cell>
          <cell r="AX36">
            <v>181.17676527470257</v>
          </cell>
          <cell r="BA36">
            <v>24.5</v>
          </cell>
          <cell r="BB36">
            <v>11.5</v>
          </cell>
          <cell r="BD36">
            <v>217.17676527470257</v>
          </cell>
        </row>
        <row r="37">
          <cell r="H37">
            <v>104.60835539090908</v>
          </cell>
          <cell r="AR37">
            <v>43948</v>
          </cell>
          <cell r="AS37">
            <v>104.60835539090908</v>
          </cell>
          <cell r="AT37">
            <v>23.004958850363639</v>
          </cell>
          <cell r="AU37">
            <v>65.183151244457918</v>
          </cell>
          <cell r="AV37">
            <v>12.866725186363636</v>
          </cell>
          <cell r="AW37">
            <v>1.4376089663727272</v>
          </cell>
          <cell r="AX37">
            <v>207.10079963846698</v>
          </cell>
          <cell r="BA37">
            <v>24.5</v>
          </cell>
          <cell r="BB37">
            <v>11.5</v>
          </cell>
          <cell r="BD37">
            <v>243.10079963846698</v>
          </cell>
        </row>
        <row r="38">
          <cell r="H38">
            <v>103.56724793636363</v>
          </cell>
          <cell r="AR38">
            <v>43949</v>
          </cell>
          <cell r="AS38">
            <v>103.56724793636363</v>
          </cell>
          <cell r="AT38">
            <v>22.975217790272726</v>
          </cell>
          <cell r="AU38">
            <v>65.115733693322227</v>
          </cell>
          <cell r="AV38">
            <v>12.848714415454545</v>
          </cell>
          <cell r="AW38">
            <v>1.4376089663727272</v>
          </cell>
          <cell r="AX38">
            <v>205.94452280178584</v>
          </cell>
          <cell r="BA38">
            <v>24.5</v>
          </cell>
          <cell r="BB38">
            <v>11.5</v>
          </cell>
          <cell r="BD38">
            <v>241.94452280178584</v>
          </cell>
        </row>
        <row r="39">
          <cell r="H39">
            <v>102.43081768181818</v>
          </cell>
          <cell r="AR39">
            <v>43950</v>
          </cell>
          <cell r="AS39">
            <v>102.43081768181818</v>
          </cell>
          <cell r="AT39">
            <v>22.941891103818175</v>
          </cell>
          <cell r="AU39">
            <v>65.046731425629787</v>
          </cell>
          <cell r="AV39">
            <v>12.827431689999999</v>
          </cell>
          <cell r="AW39">
            <v>1.4376089663727272</v>
          </cell>
          <cell r="AX39">
            <v>204.68448086763885</v>
          </cell>
          <cell r="BA39">
            <v>24.5</v>
          </cell>
          <cell r="BB39">
            <v>11.5</v>
          </cell>
          <cell r="BD39">
            <v>240.68448086763885</v>
          </cell>
        </row>
        <row r="40">
          <cell r="H40">
            <v>101.11736248181819</v>
          </cell>
          <cell r="AR40">
            <v>43951</v>
          </cell>
          <cell r="AS40">
            <v>101.11736248181819</v>
          </cell>
          <cell r="AT40">
            <v>22.899264516090909</v>
          </cell>
          <cell r="AU40">
            <v>64.976470627323636</v>
          </cell>
          <cell r="AV40">
            <v>12.799617107272725</v>
          </cell>
          <cell r="AW40">
            <v>1.4376089663727272</v>
          </cell>
          <cell r="AX40">
            <v>203.23032369887818</v>
          </cell>
          <cell r="BA40">
            <v>24.5</v>
          </cell>
          <cell r="BB40">
            <v>11.5</v>
          </cell>
          <cell r="BD40">
            <v>239.23032369887818</v>
          </cell>
        </row>
        <row r="41">
          <cell r="H41">
            <v>99.403091563636366</v>
          </cell>
          <cell r="AR41">
            <v>43952</v>
          </cell>
          <cell r="AS41">
            <v>99.403091563636366</v>
          </cell>
          <cell r="AT41">
            <v>22.258614471818181</v>
          </cell>
          <cell r="AU41">
            <v>60.500454649107127</v>
          </cell>
          <cell r="AV41">
            <v>12.382305534545454</v>
          </cell>
          <cell r="AW41">
            <v>1.4376089663727272</v>
          </cell>
          <cell r="AX41">
            <v>195.98207518547986</v>
          </cell>
          <cell r="BA41">
            <v>29.5</v>
          </cell>
          <cell r="BB41">
            <v>11.5</v>
          </cell>
          <cell r="BD41">
            <v>236.98207518547986</v>
          </cell>
        </row>
        <row r="42">
          <cell r="H42">
            <v>92.860349163636357</v>
          </cell>
          <cell r="AR42">
            <v>43953</v>
          </cell>
          <cell r="AS42">
            <v>92.860349163636357</v>
          </cell>
          <cell r="AT42">
            <v>21.317287760454548</v>
          </cell>
          <cell r="AU42">
            <v>48.749971168964159</v>
          </cell>
          <cell r="AV42">
            <v>10.44199442909091</v>
          </cell>
          <cell r="AW42">
            <v>1.4376089663727272</v>
          </cell>
          <cell r="AX42">
            <v>174.80721148851867</v>
          </cell>
          <cell r="BA42">
            <v>29.5</v>
          </cell>
          <cell r="BB42">
            <v>11.5</v>
          </cell>
          <cell r="BD42">
            <v>215.80721148851867</v>
          </cell>
        </row>
        <row r="43">
          <cell r="H43">
            <v>91.790353118181827</v>
          </cell>
          <cell r="AR43">
            <v>43954</v>
          </cell>
          <cell r="AS43">
            <v>91.790353118181827</v>
          </cell>
          <cell r="AT43">
            <v>21.286788240818179</v>
          </cell>
          <cell r="AU43">
            <v>48.210395448140432</v>
          </cell>
          <cell r="AV43">
            <v>10.424470468181818</v>
          </cell>
          <cell r="AW43">
            <v>1.4376089663727272</v>
          </cell>
          <cell r="AX43">
            <v>173.14961624169499</v>
          </cell>
          <cell r="BA43">
            <v>29.5</v>
          </cell>
          <cell r="BB43">
            <v>11.5</v>
          </cell>
          <cell r="BD43">
            <v>214.14961624169499</v>
          </cell>
        </row>
        <row r="44">
          <cell r="H44">
            <v>90.527229526363627</v>
          </cell>
          <cell r="AR44">
            <v>43955</v>
          </cell>
          <cell r="AS44">
            <v>90.527229526363627</v>
          </cell>
          <cell r="AT44">
            <v>21.266818175000001</v>
          </cell>
          <cell r="AU44">
            <v>45.901116666401933</v>
          </cell>
          <cell r="AV44">
            <v>10.401582479090909</v>
          </cell>
          <cell r="AW44">
            <v>1.4376089663727272</v>
          </cell>
          <cell r="AX44">
            <v>169.53435581322918</v>
          </cell>
          <cell r="BA44">
            <v>29.5</v>
          </cell>
          <cell r="BB44">
            <v>11.5</v>
          </cell>
          <cell r="BD44">
            <v>210.53435581322918</v>
          </cell>
        </row>
        <row r="45">
          <cell r="H45">
            <v>92.392887454545459</v>
          </cell>
          <cell r="AR45">
            <v>43956</v>
          </cell>
          <cell r="AS45">
            <v>92.392887454545459</v>
          </cell>
          <cell r="AT45">
            <v>21.914262364818182</v>
          </cell>
          <cell r="AU45">
            <v>45.910098365633523</v>
          </cell>
          <cell r="AV45">
            <v>10.37599963090909</v>
          </cell>
          <cell r="AW45">
            <v>1.4376089663727272</v>
          </cell>
          <cell r="AX45">
            <v>172.03085678227899</v>
          </cell>
          <cell r="BA45">
            <v>29.5</v>
          </cell>
          <cell r="BB45">
            <v>11.5</v>
          </cell>
          <cell r="BD45">
            <v>213.03085678227899</v>
          </cell>
        </row>
        <row r="46">
          <cell r="H46">
            <v>90.774201238181817</v>
          </cell>
          <cell r="AR46">
            <v>43957</v>
          </cell>
          <cell r="AS46">
            <v>90.774201238181817</v>
          </cell>
          <cell r="AT46">
            <v>21.870607518</v>
          </cell>
          <cell r="AU46">
            <v>46.091917945374334</v>
          </cell>
          <cell r="AV46">
            <v>10.350395046363637</v>
          </cell>
          <cell r="AW46">
            <v>1.4376089663727272</v>
          </cell>
          <cell r="AX46">
            <v>170.52473071429253</v>
          </cell>
          <cell r="BA46">
            <v>29.5</v>
          </cell>
          <cell r="BB46">
            <v>11.5</v>
          </cell>
          <cell r="BD46">
            <v>211.52473071429253</v>
          </cell>
        </row>
        <row r="47">
          <cell r="H47">
            <v>88.969549065454544</v>
          </cell>
          <cell r="AR47">
            <v>43958</v>
          </cell>
          <cell r="AS47">
            <v>88.969549065454544</v>
          </cell>
          <cell r="AT47">
            <v>21.823788404363636</v>
          </cell>
          <cell r="AU47">
            <v>46.906354207957094</v>
          </cell>
          <cell r="AV47">
            <v>10.319414577272727</v>
          </cell>
          <cell r="AW47">
            <v>1.4376089663727272</v>
          </cell>
          <cell r="AX47">
            <v>169.45671522142072</v>
          </cell>
          <cell r="BA47">
            <v>29.5</v>
          </cell>
          <cell r="BB47">
            <v>11.5</v>
          </cell>
          <cell r="BD47">
            <v>210.45671522142072</v>
          </cell>
        </row>
        <row r="48">
          <cell r="H48">
            <v>87.137534603636368</v>
          </cell>
          <cell r="AR48">
            <v>43959</v>
          </cell>
          <cell r="AS48">
            <v>87.137534603636368</v>
          </cell>
          <cell r="AT48">
            <v>21.775706303818186</v>
          </cell>
          <cell r="AU48">
            <v>48.672494213355421</v>
          </cell>
          <cell r="AV48">
            <v>10.28840841909091</v>
          </cell>
          <cell r="AW48">
            <v>1.4376089663727272</v>
          </cell>
          <cell r="AX48">
            <v>169.31175250627359</v>
          </cell>
          <cell r="BA48">
            <v>29.5</v>
          </cell>
          <cell r="BB48">
            <v>11.5</v>
          </cell>
          <cell r="BD48">
            <v>210.31175250627359</v>
          </cell>
        </row>
        <row r="49">
          <cell r="H49">
            <v>83.044001254545449</v>
          </cell>
          <cell r="AR49">
            <v>43960</v>
          </cell>
          <cell r="AS49">
            <v>83.044001254545449</v>
          </cell>
          <cell r="AT49">
            <v>21.046401863545455</v>
          </cell>
          <cell r="AU49">
            <v>48.408264527726288</v>
          </cell>
          <cell r="AV49">
            <v>10.265413720909091</v>
          </cell>
          <cell r="AW49">
            <v>1.4376089663727272</v>
          </cell>
          <cell r="AX49">
            <v>164.20169033309901</v>
          </cell>
          <cell r="BA49">
            <v>29.5</v>
          </cell>
          <cell r="BB49">
            <v>11.5</v>
          </cell>
          <cell r="BD49">
            <v>205.20169033309901</v>
          </cell>
        </row>
        <row r="50">
          <cell r="H50">
            <v>81.532469597272723</v>
          </cell>
          <cell r="AR50">
            <v>43961</v>
          </cell>
          <cell r="AS50">
            <v>81.532469597272723</v>
          </cell>
          <cell r="AT50">
            <v>21.011707663363637</v>
          </cell>
          <cell r="AU50">
            <v>47.861205581157066</v>
          </cell>
          <cell r="AV50">
            <v>10.2450793</v>
          </cell>
          <cell r="AW50">
            <v>1.4376089663727272</v>
          </cell>
          <cell r="AX50">
            <v>162.08807110816613</v>
          </cell>
          <cell r="BA50">
            <v>34.5</v>
          </cell>
          <cell r="BB50">
            <v>11.5</v>
          </cell>
          <cell r="BD50">
            <v>208.08807110816613</v>
          </cell>
        </row>
        <row r="51">
          <cell r="H51">
            <v>84.326927415454534</v>
          </cell>
          <cell r="AR51">
            <v>43962</v>
          </cell>
          <cell r="AS51">
            <v>84.326927415454534</v>
          </cell>
          <cell r="AT51">
            <v>22.282798464636365</v>
          </cell>
          <cell r="AU51">
            <v>64.196014256149638</v>
          </cell>
          <cell r="AV51">
            <v>12.46590984</v>
          </cell>
          <cell r="AW51">
            <v>1.4376089663727272</v>
          </cell>
          <cell r="AX51">
            <v>184.70925894261327</v>
          </cell>
          <cell r="BA51">
            <v>34.5</v>
          </cell>
          <cell r="BB51">
            <v>11.5</v>
          </cell>
          <cell r="BD51">
            <v>230.70925894261327</v>
          </cell>
        </row>
        <row r="52">
          <cell r="H52">
            <v>82.930934895454541</v>
          </cell>
          <cell r="AR52">
            <v>43963</v>
          </cell>
          <cell r="AS52">
            <v>82.930934895454541</v>
          </cell>
          <cell r="AT52">
            <v>22.247076546363633</v>
          </cell>
          <cell r="AU52">
            <v>64.126687851650345</v>
          </cell>
          <cell r="AV52">
            <v>12.441067182727272</v>
          </cell>
          <cell r="AW52">
            <v>1.4376089663727272</v>
          </cell>
          <cell r="AX52">
            <v>183.18337544256849</v>
          </cell>
          <cell r="BA52">
            <v>34.5</v>
          </cell>
          <cell r="BB52">
            <v>11.5</v>
          </cell>
          <cell r="BD52">
            <v>229.18337544256849</v>
          </cell>
        </row>
        <row r="53">
          <cell r="H53">
            <v>81.966795144545458</v>
          </cell>
          <cell r="AR53">
            <v>43964</v>
          </cell>
          <cell r="AS53">
            <v>81.966795144545458</v>
          </cell>
          <cell r="AT53">
            <v>22.214761617363635</v>
          </cell>
          <cell r="AU53">
            <v>64.058631722230629</v>
          </cell>
          <cell r="AV53">
            <v>12.41947479090909</v>
          </cell>
          <cell r="AW53">
            <v>1.4376089663727272</v>
          </cell>
          <cell r="AX53">
            <v>182.09727224142151</v>
          </cell>
          <cell r="BA53">
            <v>34.5</v>
          </cell>
          <cell r="BB53">
            <v>11.5</v>
          </cell>
          <cell r="BD53">
            <v>228.09727224142151</v>
          </cell>
        </row>
        <row r="54">
          <cell r="H54">
            <v>80.393970011818183</v>
          </cell>
          <cell r="AR54">
            <v>43965</v>
          </cell>
          <cell r="AS54">
            <v>80.393970011818183</v>
          </cell>
          <cell r="AT54">
            <v>22.248210565636363</v>
          </cell>
          <cell r="AU54">
            <v>63.989352229913145</v>
          </cell>
          <cell r="AV54">
            <v>12.394589961818182</v>
          </cell>
          <cell r="AW54">
            <v>1.4376089663727272</v>
          </cell>
          <cell r="AX54">
            <v>180.46373173555861</v>
          </cell>
          <cell r="BA54">
            <v>34.5</v>
          </cell>
          <cell r="BB54">
            <v>11.5</v>
          </cell>
          <cell r="BD54">
            <v>226.46373173555861</v>
          </cell>
        </row>
        <row r="55">
          <cell r="H55">
            <v>79.101541234545451</v>
          </cell>
          <cell r="AR55">
            <v>43966</v>
          </cell>
          <cell r="AS55">
            <v>79.101541234545451</v>
          </cell>
          <cell r="AT55">
            <v>21.790255451090911</v>
          </cell>
          <cell r="AU55">
            <v>59.525864599258902</v>
          </cell>
          <cell r="AV55">
            <v>11.99859294090909</v>
          </cell>
          <cell r="AW55">
            <v>1.4376089663727272</v>
          </cell>
          <cell r="AX55">
            <v>173.85386319217707</v>
          </cell>
          <cell r="BA55">
            <v>34.5</v>
          </cell>
          <cell r="BB55">
            <v>11.5</v>
          </cell>
          <cell r="BD55">
            <v>219.85386319217707</v>
          </cell>
        </row>
        <row r="56">
          <cell r="H56">
            <v>74.01734182727273</v>
          </cell>
          <cell r="AR56">
            <v>43967</v>
          </cell>
          <cell r="AS56">
            <v>74.01734182727273</v>
          </cell>
          <cell r="AT56">
            <v>20.619506832000003</v>
          </cell>
          <cell r="AU56">
            <v>51.250377540067035</v>
          </cell>
          <cell r="AV56">
            <v>10.616489503636364</v>
          </cell>
          <cell r="AW56">
            <v>1.4376089663727272</v>
          </cell>
          <cell r="AX56">
            <v>157.94132466934883</v>
          </cell>
          <cell r="BA56">
            <v>34.5</v>
          </cell>
          <cell r="BB56">
            <v>11.5</v>
          </cell>
          <cell r="BD56">
            <v>203.94132466934883</v>
          </cell>
        </row>
        <row r="57">
          <cell r="H57">
            <v>72.231073953636368</v>
          </cell>
          <cell r="AR57">
            <v>43968</v>
          </cell>
          <cell r="AS57">
            <v>72.231073953636368</v>
          </cell>
          <cell r="AT57">
            <v>20.156222825090907</v>
          </cell>
          <cell r="AU57">
            <v>47.76122563865588</v>
          </cell>
          <cell r="AV57">
            <v>10.10224038</v>
          </cell>
          <cell r="AW57">
            <v>1.4376089663727272</v>
          </cell>
          <cell r="AX57">
            <v>151.6883717637559</v>
          </cell>
          <cell r="BA57">
            <v>34.5</v>
          </cell>
          <cell r="BB57">
            <v>11.5</v>
          </cell>
          <cell r="BD57">
            <v>197.6883717637559</v>
          </cell>
        </row>
        <row r="58">
          <cell r="H58">
            <v>75.064755708181821</v>
          </cell>
          <cell r="AR58">
            <v>43969</v>
          </cell>
          <cell r="AS58">
            <v>75.064755708181821</v>
          </cell>
          <cell r="AT58">
            <v>22.101988484</v>
          </cell>
          <cell r="AU58">
            <v>63.505220524944725</v>
          </cell>
          <cell r="AV58">
            <v>12.288277800909093</v>
          </cell>
          <cell r="AW58">
            <v>1.4376089663727272</v>
          </cell>
          <cell r="AX58">
            <v>174.39785148440836</v>
          </cell>
          <cell r="BA58">
            <v>34.5</v>
          </cell>
          <cell r="BB58">
            <v>11.5</v>
          </cell>
          <cell r="BD58">
            <v>220.39785148440836</v>
          </cell>
        </row>
        <row r="59">
          <cell r="H59">
            <v>73.345778140000007</v>
          </cell>
          <cell r="AR59">
            <v>43970</v>
          </cell>
          <cell r="AS59">
            <v>73.345778140000007</v>
          </cell>
          <cell r="AT59">
            <v>22.055348688454544</v>
          </cell>
          <cell r="AU59">
            <v>63.380489507225342</v>
          </cell>
          <cell r="AV59">
            <v>12.25344456909091</v>
          </cell>
          <cell r="AW59">
            <v>1.4376089663727272</v>
          </cell>
          <cell r="AX59">
            <v>172.47266987114352</v>
          </cell>
          <cell r="BA59">
            <v>34.5</v>
          </cell>
          <cell r="BB59">
            <v>11.5</v>
          </cell>
          <cell r="BD59">
            <v>218.47266987114352</v>
          </cell>
        </row>
        <row r="60">
          <cell r="H60">
            <v>71.514674709999994</v>
          </cell>
          <cell r="AR60">
            <v>43971</v>
          </cell>
          <cell r="AS60">
            <v>71.514674709999994</v>
          </cell>
          <cell r="AT60">
            <v>22.006599796363634</v>
          </cell>
          <cell r="AU60">
            <v>63.255513061415058</v>
          </cell>
          <cell r="AV60">
            <v>12.215302030000002</v>
          </cell>
          <cell r="AW60">
            <v>1.4376089663727272</v>
          </cell>
          <cell r="AX60">
            <v>170.42969856415141</v>
          </cell>
          <cell r="BA60">
            <v>34.5</v>
          </cell>
          <cell r="BB60">
            <v>11.5</v>
          </cell>
          <cell r="BD60">
            <v>216.42969856415141</v>
          </cell>
        </row>
        <row r="61">
          <cell r="H61">
            <v>69.725493494545447</v>
          </cell>
          <cell r="AR61">
            <v>43972</v>
          </cell>
          <cell r="AS61">
            <v>69.725493494545447</v>
          </cell>
          <cell r="AT61">
            <v>22.03974488154546</v>
          </cell>
          <cell r="AU61">
            <v>63.132271859695685</v>
          </cell>
          <cell r="AV61">
            <v>12.180409756363638</v>
          </cell>
          <cell r="AW61">
            <v>1.4376089663727272</v>
          </cell>
          <cell r="AX61">
            <v>168.51552895852296</v>
          </cell>
          <cell r="BA61">
            <v>34.5</v>
          </cell>
          <cell r="BB61">
            <v>11.5</v>
          </cell>
          <cell r="BD61">
            <v>214.51552895852296</v>
          </cell>
        </row>
        <row r="62">
          <cell r="H62">
            <v>67.906152110000008</v>
          </cell>
          <cell r="AR62">
            <v>43973</v>
          </cell>
          <cell r="AS62">
            <v>67.906152110000008</v>
          </cell>
          <cell r="AT62">
            <v>21.581491346545455</v>
          </cell>
          <cell r="AU62">
            <v>58.691944977039455</v>
          </cell>
          <cell r="AV62">
            <v>11.784308220909089</v>
          </cell>
          <cell r="AW62">
            <v>1.4376089663727272</v>
          </cell>
          <cell r="AX62">
            <v>161.40150562086671</v>
          </cell>
          <cell r="BA62">
            <v>34.5</v>
          </cell>
          <cell r="BB62">
            <v>11.5</v>
          </cell>
          <cell r="BD62">
            <v>207.40150562086671</v>
          </cell>
        </row>
        <row r="63">
          <cell r="H63">
            <v>63.587008498181824</v>
          </cell>
          <cell r="AR63">
            <v>43974</v>
          </cell>
          <cell r="AS63">
            <v>63.587008498181824</v>
          </cell>
          <cell r="AT63">
            <v>20.427490239999997</v>
          </cell>
          <cell r="AU63">
            <v>50.508077499033874</v>
          </cell>
          <cell r="AV63">
            <v>10.426360039999999</v>
          </cell>
          <cell r="AW63">
            <v>1.4376089663727272</v>
          </cell>
          <cell r="AX63">
            <v>146.38654524358842</v>
          </cell>
          <cell r="BA63">
            <v>34.5</v>
          </cell>
          <cell r="BB63">
            <v>11.5</v>
          </cell>
          <cell r="BD63">
            <v>192.38654524358842</v>
          </cell>
        </row>
        <row r="64">
          <cell r="H64">
            <v>61.746257147272722</v>
          </cell>
          <cell r="AR64">
            <v>43975</v>
          </cell>
          <cell r="AS64">
            <v>61.746257147272722</v>
          </cell>
          <cell r="AT64">
            <v>20.834476581363635</v>
          </cell>
          <cell r="AU64">
            <v>47.662852774888165</v>
          </cell>
          <cell r="AV64">
            <v>9.9315913027272718</v>
          </cell>
          <cell r="AW64">
            <v>1.4376089663727272</v>
          </cell>
          <cell r="AX64">
            <v>141.6127867726245</v>
          </cell>
          <cell r="BA64">
            <v>34.5</v>
          </cell>
          <cell r="BB64">
            <v>11.5</v>
          </cell>
          <cell r="BD64">
            <v>187.6127867726245</v>
          </cell>
        </row>
        <row r="65">
          <cell r="H65">
            <v>61.315957124545456</v>
          </cell>
          <cell r="AR65">
            <v>43976</v>
          </cell>
          <cell r="AS65">
            <v>61.315957124545456</v>
          </cell>
          <cell r="AT65">
            <v>20.835100408727275</v>
          </cell>
          <cell r="AU65">
            <v>48.441021080324269</v>
          </cell>
          <cell r="AV65">
            <v>9.9271493800000012</v>
          </cell>
          <cell r="AW65">
            <v>1.4376089663727272</v>
          </cell>
          <cell r="AX65">
            <v>141.95683695996973</v>
          </cell>
          <cell r="BA65">
            <v>34.5</v>
          </cell>
          <cell r="BB65">
            <v>11.5</v>
          </cell>
          <cell r="BD65">
            <v>187.95683695996973</v>
          </cell>
        </row>
        <row r="66">
          <cell r="H66">
            <v>65.413054216363648</v>
          </cell>
          <cell r="AR66">
            <v>43977</v>
          </cell>
          <cell r="AS66">
            <v>65.413054216363648</v>
          </cell>
          <cell r="AT66">
            <v>21.361869302000002</v>
          </cell>
          <cell r="AU66">
            <v>45.960704726077346</v>
          </cell>
          <cell r="AV66">
            <v>9.9227015299999994</v>
          </cell>
          <cell r="AW66">
            <v>1.4376089663727272</v>
          </cell>
          <cell r="AX66">
            <v>144.09593874081372</v>
          </cell>
          <cell r="BA66">
            <v>34.5</v>
          </cell>
          <cell r="BB66">
            <v>11.5</v>
          </cell>
          <cell r="BD66">
            <v>190.09593874081372</v>
          </cell>
        </row>
        <row r="67">
          <cell r="H67">
            <v>64.810763543636369</v>
          </cell>
          <cell r="AR67">
            <v>43978</v>
          </cell>
          <cell r="AS67">
            <v>64.810763543636369</v>
          </cell>
          <cell r="AT67">
            <v>21.343117283999998</v>
          </cell>
          <cell r="AU67">
            <v>45.847641971344345</v>
          </cell>
          <cell r="AV67">
            <v>9.9128540818181818</v>
          </cell>
          <cell r="AW67">
            <v>1.4376089663727272</v>
          </cell>
          <cell r="AX67">
            <v>143.35198584717162</v>
          </cell>
          <cell r="BA67">
            <v>34.5</v>
          </cell>
          <cell r="BB67">
            <v>11.5</v>
          </cell>
          <cell r="BD67">
            <v>189.35198584717162</v>
          </cell>
        </row>
        <row r="68">
          <cell r="H68">
            <v>63.914939207272731</v>
          </cell>
          <cell r="AR68">
            <v>43979</v>
          </cell>
          <cell r="AS68">
            <v>63.914939207272731</v>
          </cell>
          <cell r="AT68">
            <v>21.31928939827273</v>
          </cell>
          <cell r="AU68">
            <v>45.733598755077224</v>
          </cell>
          <cell r="AV68">
            <v>9.9002989318181829</v>
          </cell>
          <cell r="AW68">
            <v>1.4376089663727272</v>
          </cell>
          <cell r="AX68">
            <v>142.3057352588136</v>
          </cell>
          <cell r="BA68">
            <v>34.5</v>
          </cell>
          <cell r="BB68">
            <v>11.5</v>
          </cell>
          <cell r="BD68">
            <v>188.3057352588136</v>
          </cell>
        </row>
        <row r="69">
          <cell r="H69">
            <v>63.164789006363634</v>
          </cell>
          <cell r="AR69">
            <v>43980</v>
          </cell>
          <cell r="AS69">
            <v>63.164789006363634</v>
          </cell>
          <cell r="AT69">
            <v>21.291280079181817</v>
          </cell>
          <cell r="AU69">
            <v>45.871233823806634</v>
          </cell>
          <cell r="AV69">
            <v>9.8850331136363643</v>
          </cell>
          <cell r="AW69">
            <v>1.4376089663727272</v>
          </cell>
          <cell r="AX69">
            <v>141.64994498936116</v>
          </cell>
          <cell r="BA69">
            <v>34.5</v>
          </cell>
          <cell r="BB69">
            <v>11.5</v>
          </cell>
          <cell r="BD69">
            <v>187.64994498936116</v>
          </cell>
        </row>
        <row r="70">
          <cell r="H70">
            <v>58.000094478181815</v>
          </cell>
          <cell r="AR70">
            <v>43981</v>
          </cell>
          <cell r="AS70">
            <v>58.000094478181815</v>
          </cell>
          <cell r="AT70">
            <v>20.712077918727271</v>
          </cell>
          <cell r="AU70">
            <v>47.598450656548017</v>
          </cell>
          <cell r="AV70">
            <v>9.8697534627272727</v>
          </cell>
          <cell r="AW70">
            <v>1.4376089663727272</v>
          </cell>
          <cell r="AX70">
            <v>137.61798548255709</v>
          </cell>
          <cell r="BA70">
            <v>34.5</v>
          </cell>
          <cell r="BB70">
            <v>11.5</v>
          </cell>
          <cell r="BD70">
            <v>183.61798548255709</v>
          </cell>
        </row>
        <row r="71">
          <cell r="H71">
            <v>56.846012176363637</v>
          </cell>
          <cell r="AR71">
            <v>43982</v>
          </cell>
          <cell r="AS71">
            <v>56.846012176363637</v>
          </cell>
          <cell r="AT71">
            <v>19.836201937909092</v>
          </cell>
          <cell r="AU71">
            <v>46.416679759501989</v>
          </cell>
          <cell r="AV71">
            <v>9.8490584063636373</v>
          </cell>
          <cell r="AW71">
            <v>1.4376089663727272</v>
          </cell>
          <cell r="AX71">
            <v>134.38556124651106</v>
          </cell>
          <cell r="BA71">
            <v>34.5</v>
          </cell>
          <cell r="BB71">
            <v>11.5</v>
          </cell>
          <cell r="BD71">
            <v>180.38556124651106</v>
          </cell>
        </row>
        <row r="72">
          <cell r="H72">
            <v>59.534283118181818</v>
          </cell>
          <cell r="AR72">
            <v>43983</v>
          </cell>
          <cell r="AS72">
            <v>59.534283118181818</v>
          </cell>
          <cell r="AT72">
            <v>22.228205566909093</v>
          </cell>
          <cell r="AU72">
            <v>61.838619255623378</v>
          </cell>
          <cell r="AV72">
            <v>11.992376969090911</v>
          </cell>
          <cell r="AW72">
            <v>1.4376089663727272</v>
          </cell>
          <cell r="AX72">
            <v>157.03109387617792</v>
          </cell>
          <cell r="BA72">
            <v>39.5</v>
          </cell>
          <cell r="BB72">
            <v>11.5</v>
          </cell>
          <cell r="BD72">
            <v>208.03109387617792</v>
          </cell>
        </row>
        <row r="73">
          <cell r="H73">
            <v>58.73339833090909</v>
          </cell>
          <cell r="AR73">
            <v>43984</v>
          </cell>
          <cell r="AS73">
            <v>58.73339833090909</v>
          </cell>
          <cell r="AT73">
            <v>22.203834382727273</v>
          </cell>
          <cell r="AU73">
            <v>61.721532528176716</v>
          </cell>
          <cell r="AV73">
            <v>11.976986284545454</v>
          </cell>
          <cell r="AW73">
            <v>1.4376089663727272</v>
          </cell>
          <cell r="AX73">
            <v>156.07336049273127</v>
          </cell>
          <cell r="BA73">
            <v>39.5</v>
          </cell>
          <cell r="BB73">
            <v>11.5</v>
          </cell>
          <cell r="BD73">
            <v>207.07336049273127</v>
          </cell>
        </row>
        <row r="74">
          <cell r="H74">
            <v>58.30197551818182</v>
          </cell>
          <cell r="AR74">
            <v>43985</v>
          </cell>
          <cell r="AS74">
            <v>58.30197551818182</v>
          </cell>
          <cell r="AT74">
            <v>22.18176120981818</v>
          </cell>
          <cell r="AU74">
            <v>61.6066601119119</v>
          </cell>
          <cell r="AV74">
            <v>11.968175654545455</v>
          </cell>
          <cell r="AW74">
            <v>1.4376089663727272</v>
          </cell>
          <cell r="AX74">
            <v>155.49618146083009</v>
          </cell>
          <cell r="BA74">
            <v>39.5</v>
          </cell>
          <cell r="BB74">
            <v>11.5</v>
          </cell>
          <cell r="BD74">
            <v>206.49618146083009</v>
          </cell>
        </row>
        <row r="75">
          <cell r="H75">
            <v>57.769880409090909</v>
          </cell>
          <cell r="AR75">
            <v>43986</v>
          </cell>
          <cell r="AS75">
            <v>57.769880409090909</v>
          </cell>
          <cell r="AT75">
            <v>22.159891283545456</v>
          </cell>
          <cell r="AU75">
            <v>61.490855480737963</v>
          </cell>
          <cell r="AV75">
            <v>11.952758460909092</v>
          </cell>
          <cell r="AW75">
            <v>1.4376089663727272</v>
          </cell>
          <cell r="AX75">
            <v>154.81099460065613</v>
          </cell>
          <cell r="BA75">
            <v>39.5</v>
          </cell>
          <cell r="BB75">
            <v>11.5</v>
          </cell>
          <cell r="BD75">
            <v>205.81099460065613</v>
          </cell>
        </row>
        <row r="76">
          <cell r="H76">
            <v>56.894652853636359</v>
          </cell>
          <cell r="AR76">
            <v>43987</v>
          </cell>
          <cell r="AS76">
            <v>56.894652853636359</v>
          </cell>
          <cell r="AT76">
            <v>21.738314936454543</v>
          </cell>
          <cell r="AU76">
            <v>57.111181595975566</v>
          </cell>
          <cell r="AV76">
            <v>11.588809035454545</v>
          </cell>
          <cell r="AW76">
            <v>1.4376089663727272</v>
          </cell>
          <cell r="AX76">
            <v>148.77056738789372</v>
          </cell>
          <cell r="BA76">
            <v>39.5</v>
          </cell>
          <cell r="BB76">
            <v>11.5</v>
          </cell>
          <cell r="BD76">
            <v>199.77056738789372</v>
          </cell>
        </row>
        <row r="77">
          <cell r="H77">
            <v>54.028996816363637</v>
          </cell>
          <cell r="AR77">
            <v>43988</v>
          </cell>
          <cell r="AS77">
            <v>54.028996816363637</v>
          </cell>
          <cell r="AT77">
            <v>20.623773875909091</v>
          </cell>
          <cell r="AU77">
            <v>49.118692789319859</v>
          </cell>
          <cell r="AV77">
            <v>10.275527398181818</v>
          </cell>
          <cell r="AW77">
            <v>1.4376089663727272</v>
          </cell>
          <cell r="AX77">
            <v>135.48459984614712</v>
          </cell>
          <cell r="BA77">
            <v>39.5</v>
          </cell>
          <cell r="BB77">
            <v>11.5</v>
          </cell>
          <cell r="BD77">
            <v>186.48459984614712</v>
          </cell>
        </row>
        <row r="78">
          <cell r="H78">
            <v>53.064797796363635</v>
          </cell>
          <cell r="AR78">
            <v>43989</v>
          </cell>
          <cell r="AS78">
            <v>53.064797796363635</v>
          </cell>
          <cell r="AT78">
            <v>20.136824968090909</v>
          </cell>
          <cell r="AU78">
            <v>45.779290094737561</v>
          </cell>
          <cell r="AV78">
            <v>9.7930492372727276</v>
          </cell>
          <cell r="AW78">
            <v>1.4376089663727272</v>
          </cell>
          <cell r="AX78">
            <v>130.21157106283755</v>
          </cell>
          <cell r="BA78">
            <v>39.5</v>
          </cell>
          <cell r="BB78">
            <v>11.5</v>
          </cell>
          <cell r="BD78">
            <v>181.21157106283755</v>
          </cell>
        </row>
        <row r="79">
          <cell r="H79">
            <v>55.830311251818188</v>
          </cell>
          <cell r="AR79">
            <v>43990</v>
          </cell>
          <cell r="AS79">
            <v>55.830311251818188</v>
          </cell>
          <cell r="AT79">
            <v>22.127721048818181</v>
          </cell>
          <cell r="AU79">
            <v>61.043640050599052</v>
          </cell>
          <cell r="AV79">
            <v>11.933887759999999</v>
          </cell>
          <cell r="AW79">
            <v>1.4376089663727272</v>
          </cell>
          <cell r="AX79">
            <v>152.37316907760814</v>
          </cell>
          <cell r="BA79">
            <v>39.5</v>
          </cell>
          <cell r="BB79">
            <v>11.5</v>
          </cell>
          <cell r="BD79">
            <v>203.37316907760814</v>
          </cell>
        </row>
        <row r="80">
          <cell r="H80">
            <v>55.278274131818186</v>
          </cell>
          <cell r="AR80">
            <v>43991</v>
          </cell>
          <cell r="AS80">
            <v>55.278274131818186</v>
          </cell>
          <cell r="AT80">
            <v>22.111064465727267</v>
          </cell>
          <cell r="AU80">
            <v>60.930461327606956</v>
          </cell>
          <cell r="AV80">
            <v>11.928327394545454</v>
          </cell>
          <cell r="AW80">
            <v>1.4376089663727272</v>
          </cell>
          <cell r="AX80">
            <v>151.68573628607058</v>
          </cell>
          <cell r="BA80">
            <v>39.5</v>
          </cell>
          <cell r="BB80">
            <v>11.5</v>
          </cell>
          <cell r="BD80">
            <v>202.68573628607058</v>
          </cell>
        </row>
        <row r="81">
          <cell r="H81">
            <v>54.752154250909093</v>
          </cell>
          <cell r="AR81">
            <v>43992</v>
          </cell>
          <cell r="AS81">
            <v>54.752154250909093</v>
          </cell>
          <cell r="AT81">
            <v>22.086840026454542</v>
          </cell>
          <cell r="AU81">
            <v>60.814586180058058</v>
          </cell>
          <cell r="AV81">
            <v>11.912842725454546</v>
          </cell>
          <cell r="AW81">
            <v>1.4376089663727272</v>
          </cell>
          <cell r="AX81">
            <v>151.00403214924896</v>
          </cell>
          <cell r="BA81">
            <v>39.5</v>
          </cell>
          <cell r="BB81">
            <v>11.5</v>
          </cell>
          <cell r="BD81">
            <v>202.00403214924896</v>
          </cell>
        </row>
        <row r="82">
          <cell r="H82">
            <v>53.358550588181814</v>
          </cell>
          <cell r="AR82">
            <v>43993</v>
          </cell>
          <cell r="AS82">
            <v>53.358550588181814</v>
          </cell>
          <cell r="AT82">
            <v>22.053582907545458</v>
          </cell>
          <cell r="AU82">
            <v>60.695567791077295</v>
          </cell>
          <cell r="AV82">
            <v>11.890729803636363</v>
          </cell>
          <cell r="AW82">
            <v>1.4376089663727272</v>
          </cell>
          <cell r="AX82">
            <v>149.43604005681365</v>
          </cell>
          <cell r="BA82">
            <v>39.5</v>
          </cell>
          <cell r="BB82">
            <v>11.5</v>
          </cell>
          <cell r="BD82">
            <v>200.43604005681365</v>
          </cell>
        </row>
        <row r="83">
          <cell r="H83">
            <v>52.463143343636368</v>
          </cell>
          <cell r="AR83">
            <v>43994</v>
          </cell>
          <cell r="AS83">
            <v>52.463143343636368</v>
          </cell>
          <cell r="AT83">
            <v>21.618264711818178</v>
          </cell>
          <cell r="AU83">
            <v>56.334295620574323</v>
          </cell>
          <cell r="AV83">
            <v>11.515748533636364</v>
          </cell>
          <cell r="AW83">
            <v>1.4376089663727272</v>
          </cell>
          <cell r="AX83">
            <v>143.36906117603795</v>
          </cell>
          <cell r="BA83">
            <v>39.5</v>
          </cell>
          <cell r="BB83">
            <v>11.5</v>
          </cell>
          <cell r="BD83">
            <v>194.36906117603795</v>
          </cell>
        </row>
        <row r="84">
          <cell r="H84">
            <v>48.390311488181823</v>
          </cell>
          <cell r="AR84">
            <v>43995</v>
          </cell>
          <cell r="AS84">
            <v>48.390311488181823</v>
          </cell>
          <cell r="AT84">
            <v>20.495645043</v>
          </cell>
          <cell r="AU84">
            <v>48.425416961377621</v>
          </cell>
          <cell r="AV84">
            <v>10.196481677272727</v>
          </cell>
          <cell r="AW84">
            <v>1.4376089663727272</v>
          </cell>
          <cell r="AX84">
            <v>128.94546413620489</v>
          </cell>
          <cell r="BA84">
            <v>39.5</v>
          </cell>
          <cell r="BB84">
            <v>11.5</v>
          </cell>
          <cell r="BD84">
            <v>179.94546413620489</v>
          </cell>
        </row>
        <row r="85">
          <cell r="H85">
            <v>47.278544088181818</v>
          </cell>
          <cell r="AR85">
            <v>43996</v>
          </cell>
          <cell r="AS85">
            <v>47.278544088181818</v>
          </cell>
          <cell r="AT85">
            <v>20.567116900727271</v>
          </cell>
          <cell r="AU85">
            <v>45.126699496529916</v>
          </cell>
          <cell r="AV85">
            <v>9.7067642772727272</v>
          </cell>
          <cell r="AW85">
            <v>1.4376089663727272</v>
          </cell>
          <cell r="AX85">
            <v>124.11673372908444</v>
          </cell>
          <cell r="BA85">
            <v>39.5</v>
          </cell>
          <cell r="BB85">
            <v>11.5</v>
          </cell>
          <cell r="BD85">
            <v>175.11673372908444</v>
          </cell>
        </row>
        <row r="86">
          <cell r="H86">
            <v>49.93674747</v>
          </cell>
          <cell r="AR86">
            <v>43997</v>
          </cell>
          <cell r="AS86">
            <v>49.93674747</v>
          </cell>
          <cell r="AT86">
            <v>22.533731302818182</v>
          </cell>
          <cell r="AU86">
            <v>60.227371860017961</v>
          </cell>
          <cell r="AV86">
            <v>11.825267341818181</v>
          </cell>
          <cell r="AW86">
            <v>1.4376089663727272</v>
          </cell>
          <cell r="AX86">
            <v>145.96072694102705</v>
          </cell>
          <cell r="BA86">
            <v>39.5</v>
          </cell>
          <cell r="BB86">
            <v>11.5</v>
          </cell>
          <cell r="BD86">
            <v>196.96072694102705</v>
          </cell>
        </row>
        <row r="87">
          <cell r="H87">
            <v>49.509728706363632</v>
          </cell>
          <cell r="AR87">
            <v>43998</v>
          </cell>
          <cell r="AS87">
            <v>49.509728706363632</v>
          </cell>
          <cell r="AT87">
            <v>22.516952238818181</v>
          </cell>
          <cell r="AU87">
            <v>60.113275300309908</v>
          </cell>
          <cell r="AV87">
            <v>11.816318145454545</v>
          </cell>
          <cell r="AW87">
            <v>1.4376089663727272</v>
          </cell>
          <cell r="AX87">
            <v>145.39388335731897</v>
          </cell>
          <cell r="BA87">
            <v>44.5</v>
          </cell>
          <cell r="BB87">
            <v>11.5</v>
          </cell>
          <cell r="BD87">
            <v>201.39388335731897</v>
          </cell>
        </row>
        <row r="88">
          <cell r="H88">
            <v>48.830461710909091</v>
          </cell>
          <cell r="AR88">
            <v>43999</v>
          </cell>
          <cell r="AS88">
            <v>48.830461710909091</v>
          </cell>
          <cell r="AT88">
            <v>22.503911708727269</v>
          </cell>
          <cell r="AU88">
            <v>60.000750372499617</v>
          </cell>
          <cell r="AV88">
            <v>11.810673435454545</v>
          </cell>
          <cell r="AW88">
            <v>1.4376089663727272</v>
          </cell>
          <cell r="AX88">
            <v>144.58340619396324</v>
          </cell>
          <cell r="BA88">
            <v>44.5</v>
          </cell>
          <cell r="BB88">
            <v>11.5</v>
          </cell>
          <cell r="BD88">
            <v>200.58340619396324</v>
          </cell>
        </row>
        <row r="89">
          <cell r="H89">
            <v>48.501645869999997</v>
          </cell>
          <cell r="AR89">
            <v>44000</v>
          </cell>
          <cell r="AS89">
            <v>48.501645869999997</v>
          </cell>
          <cell r="AT89">
            <v>22.490973278181819</v>
          </cell>
          <cell r="AU89">
            <v>59.888910855587085</v>
          </cell>
          <cell r="AV89">
            <v>11.808336827272727</v>
          </cell>
          <cell r="AW89">
            <v>1.4376089663727272</v>
          </cell>
          <cell r="AX89">
            <v>144.12747579741435</v>
          </cell>
          <cell r="BA89">
            <v>44.5</v>
          </cell>
          <cell r="BB89">
            <v>11.5</v>
          </cell>
          <cell r="BD89">
            <v>200.12747579741435</v>
          </cell>
        </row>
        <row r="90">
          <cell r="H90">
            <v>47.775708999090902</v>
          </cell>
          <cell r="AR90">
            <v>44001</v>
          </cell>
          <cell r="AS90">
            <v>47.775708999090902</v>
          </cell>
          <cell r="AT90">
            <v>22.073779874</v>
          </cell>
          <cell r="AU90">
            <v>55.55915791227531</v>
          </cell>
          <cell r="AV90">
            <v>11.448598497272728</v>
          </cell>
          <cell r="AW90">
            <v>1.4376089663727272</v>
          </cell>
          <cell r="AX90">
            <v>138.29485424901168</v>
          </cell>
          <cell r="BA90">
            <v>44.5</v>
          </cell>
          <cell r="BB90">
            <v>11.5</v>
          </cell>
          <cell r="BD90">
            <v>194.29485424901168</v>
          </cell>
        </row>
        <row r="91">
          <cell r="H91">
            <v>44.723875666363639</v>
          </cell>
          <cell r="AR91">
            <v>44002</v>
          </cell>
          <cell r="AS91">
            <v>44.723875666363639</v>
          </cell>
          <cell r="AT91">
            <v>20.969307668272727</v>
          </cell>
          <cell r="AU91">
            <v>47.744680110787669</v>
          </cell>
          <cell r="AV91">
            <v>10.142578498181818</v>
          </cell>
          <cell r="AW91">
            <v>1.4376089663727272</v>
          </cell>
          <cell r="AX91">
            <v>125.01805090997857</v>
          </cell>
          <cell r="BA91">
            <v>44.5</v>
          </cell>
          <cell r="BB91">
            <v>11.5</v>
          </cell>
          <cell r="BD91">
            <v>181.01805090997857</v>
          </cell>
        </row>
        <row r="92">
          <cell r="H92">
            <v>44.061224155454546</v>
          </cell>
          <cell r="AR92">
            <v>44003</v>
          </cell>
          <cell r="AS92">
            <v>44.061224155454546</v>
          </cell>
          <cell r="AT92">
            <v>20.46830813390909</v>
          </cell>
          <cell r="AU92">
            <v>44.495855267947306</v>
          </cell>
          <cell r="AV92">
            <v>9.6661782854545457</v>
          </cell>
          <cell r="AW92">
            <v>1.4376089663727272</v>
          </cell>
          <cell r="AX92">
            <v>120.12917480913821</v>
          </cell>
          <cell r="BA92">
            <v>44.5</v>
          </cell>
          <cell r="BB92">
            <v>11.5</v>
          </cell>
          <cell r="BD92">
            <v>176.12917480913819</v>
          </cell>
        </row>
        <row r="93">
          <cell r="H93">
            <v>46.673417919090909</v>
          </cell>
          <cell r="AR93">
            <v>44004</v>
          </cell>
          <cell r="AS93">
            <v>46.673417919090909</v>
          </cell>
          <cell r="AT93">
            <v>22.426807923545454</v>
          </cell>
          <cell r="AU93">
            <v>59.436377899448189</v>
          </cell>
          <cell r="AV93">
            <v>11.779021290909093</v>
          </cell>
          <cell r="AW93">
            <v>1.4376089663727272</v>
          </cell>
          <cell r="AX93">
            <v>141.75323399936636</v>
          </cell>
          <cell r="BA93">
            <v>44.5</v>
          </cell>
          <cell r="BB93">
            <v>11.5</v>
          </cell>
          <cell r="BD93">
            <v>197.75323399936636</v>
          </cell>
        </row>
        <row r="94">
          <cell r="H94">
            <v>46.128691128181821</v>
          </cell>
          <cell r="AR94">
            <v>44005</v>
          </cell>
          <cell r="AS94">
            <v>46.128691128181821</v>
          </cell>
          <cell r="AT94">
            <v>22.409500720454545</v>
          </cell>
          <cell r="AU94">
            <v>59.32253269372881</v>
          </cell>
          <cell r="AV94">
            <v>11.770010642727271</v>
          </cell>
          <cell r="AW94">
            <v>1.4376089663727272</v>
          </cell>
          <cell r="AX94">
            <v>141.06834415146517</v>
          </cell>
          <cell r="BA94">
            <v>44.5</v>
          </cell>
          <cell r="BB94">
            <v>11.5</v>
          </cell>
          <cell r="BD94">
            <v>197.06834415146517</v>
          </cell>
        </row>
        <row r="95">
          <cell r="H95">
            <v>45.584703023636365</v>
          </cell>
          <cell r="AR95">
            <v>44006</v>
          </cell>
          <cell r="AS95">
            <v>45.584703023636365</v>
          </cell>
          <cell r="AT95">
            <v>22.39853334581818</v>
          </cell>
          <cell r="AU95">
            <v>59.21069878792985</v>
          </cell>
          <cell r="AV95">
            <v>11.767635476363637</v>
          </cell>
          <cell r="AW95">
            <v>1.4376089663727272</v>
          </cell>
          <cell r="AX95">
            <v>140.39917960012076</v>
          </cell>
          <cell r="BA95">
            <v>44.5</v>
          </cell>
          <cell r="BB95">
            <v>11.5</v>
          </cell>
          <cell r="BD95">
            <v>196.39917960012076</v>
          </cell>
        </row>
        <row r="96">
          <cell r="H96">
            <v>45.616058602727271</v>
          </cell>
          <cell r="AR96">
            <v>44007</v>
          </cell>
          <cell r="AS96">
            <v>45.616058602727271</v>
          </cell>
          <cell r="AT96">
            <v>22.393724772636364</v>
          </cell>
          <cell r="AU96">
            <v>59.100314939199144</v>
          </cell>
          <cell r="AV96">
            <v>11.768579256363637</v>
          </cell>
          <cell r="AW96">
            <v>1.4376089663727272</v>
          </cell>
          <cell r="AX96">
            <v>140.31628653729913</v>
          </cell>
          <cell r="BA96">
            <v>44.5</v>
          </cell>
          <cell r="BB96">
            <v>11.5</v>
          </cell>
          <cell r="BD96">
            <v>196.31628653729913</v>
          </cell>
        </row>
        <row r="97">
          <cell r="H97">
            <v>45.136013397272727</v>
          </cell>
          <cell r="AR97">
            <v>44008</v>
          </cell>
          <cell r="AS97">
            <v>45.136013397272727</v>
          </cell>
          <cell r="AT97">
            <v>21.990276376636366</v>
          </cell>
          <cell r="AU97">
            <v>54.798104599783137</v>
          </cell>
          <cell r="AV97">
            <v>11.416435007272726</v>
          </cell>
          <cell r="AW97">
            <v>1.4376089663727272</v>
          </cell>
          <cell r="AX97">
            <v>134.77843834733767</v>
          </cell>
          <cell r="BA97">
            <v>44.5</v>
          </cell>
          <cell r="BB97">
            <v>11.5</v>
          </cell>
          <cell r="BD97">
            <v>190.77843834733767</v>
          </cell>
        </row>
        <row r="98">
          <cell r="H98">
            <v>42.392042549999999</v>
          </cell>
          <cell r="AR98">
            <v>44009</v>
          </cell>
          <cell r="AS98">
            <v>42.392042549999999</v>
          </cell>
          <cell r="AT98">
            <v>20.899362484636367</v>
          </cell>
          <cell r="AU98">
            <v>47.077016634856754</v>
          </cell>
          <cell r="AV98">
            <v>10.117336900909091</v>
          </cell>
          <cell r="AW98">
            <v>1.4376089663727272</v>
          </cell>
          <cell r="AX98">
            <v>121.92336753677495</v>
          </cell>
          <cell r="BA98">
            <v>44.5</v>
          </cell>
          <cell r="BB98">
            <v>11.5</v>
          </cell>
          <cell r="BD98">
            <v>177.92336753677495</v>
          </cell>
        </row>
        <row r="99">
          <cell r="H99">
            <v>42.281430491818178</v>
          </cell>
          <cell r="AR99">
            <v>44010</v>
          </cell>
          <cell r="AS99">
            <v>42.281430491818178</v>
          </cell>
          <cell r="AT99">
            <v>20.411102663636363</v>
          </cell>
          <cell r="AU99">
            <v>43.875983928285116</v>
          </cell>
          <cell r="AV99">
            <v>9.6452450609090903</v>
          </cell>
          <cell r="AW99">
            <v>1.4376089663727272</v>
          </cell>
          <cell r="AX99">
            <v>117.65137111102148</v>
          </cell>
          <cell r="BA99">
            <v>44.5</v>
          </cell>
          <cell r="BB99">
            <v>11.5</v>
          </cell>
          <cell r="BD99">
            <v>173.65137111102149</v>
          </cell>
        </row>
        <row r="100">
          <cell r="H100">
            <v>44.97898883909091</v>
          </cell>
          <cell r="AR100">
            <v>44011</v>
          </cell>
          <cell r="AS100">
            <v>44.97898883909091</v>
          </cell>
          <cell r="AT100">
            <v>22.37507626490909</v>
          </cell>
          <cell r="AU100">
            <v>58.65780182115116</v>
          </cell>
          <cell r="AV100">
            <v>11.760641888181818</v>
          </cell>
          <cell r="AW100">
            <v>1.4376089663727272</v>
          </cell>
          <cell r="AX100">
            <v>139.21011777970571</v>
          </cell>
          <cell r="BA100">
            <v>44.5</v>
          </cell>
          <cell r="BB100">
            <v>11.5</v>
          </cell>
          <cell r="BD100">
            <v>195.21011777970571</v>
          </cell>
        </row>
        <row r="101">
          <cell r="H101">
            <v>44.618374205454543</v>
          </cell>
          <cell r="AR101">
            <v>44012</v>
          </cell>
          <cell r="AS101">
            <v>44.618374205454543</v>
          </cell>
          <cell r="AT101">
            <v>22.366835734818185</v>
          </cell>
          <cell r="AU101">
            <v>58.546002782613584</v>
          </cell>
          <cell r="AV101">
            <v>11.75213568909091</v>
          </cell>
          <cell r="AW101">
            <v>1.4376089663727272</v>
          </cell>
          <cell r="AX101">
            <v>138.72095737834994</v>
          </cell>
          <cell r="BA101">
            <v>44.5</v>
          </cell>
          <cell r="BB101">
            <v>11.5</v>
          </cell>
          <cell r="BD101">
            <v>194.72095737834994</v>
          </cell>
        </row>
        <row r="102">
          <cell r="H102">
            <v>44.297306490909087</v>
          </cell>
          <cell r="AR102">
            <v>44013</v>
          </cell>
          <cell r="AS102">
            <v>44.297306490909087</v>
          </cell>
          <cell r="AT102">
            <v>22.197284540272726</v>
          </cell>
          <cell r="AU102">
            <v>57.716751858076037</v>
          </cell>
          <cell r="AV102">
            <v>11.746954044545454</v>
          </cell>
          <cell r="AW102">
            <v>1.4376089663727272</v>
          </cell>
          <cell r="AX102">
            <v>137.39590590017602</v>
          </cell>
          <cell r="BA102">
            <v>34.5</v>
          </cell>
          <cell r="BB102">
            <v>11.5</v>
          </cell>
          <cell r="BD102">
            <v>183.39590590017602</v>
          </cell>
        </row>
        <row r="103">
          <cell r="H103">
            <v>43.754388601818178</v>
          </cell>
          <cell r="AR103">
            <v>44014</v>
          </cell>
          <cell r="AS103">
            <v>43.754388601818178</v>
          </cell>
          <cell r="AT103">
            <v>22.18938014672727</v>
          </cell>
          <cell r="AU103">
            <v>57.605329597174823</v>
          </cell>
          <cell r="AV103">
            <v>11.738443260909092</v>
          </cell>
          <cell r="AW103">
            <v>1.4376089663727272</v>
          </cell>
          <cell r="AX103">
            <v>136.72515057300208</v>
          </cell>
          <cell r="BA103">
            <v>34.5</v>
          </cell>
          <cell r="BB103">
            <v>11.5</v>
          </cell>
          <cell r="BD103">
            <v>182.72515057300208</v>
          </cell>
        </row>
        <row r="104">
          <cell r="H104">
            <v>43.348766931818183</v>
          </cell>
          <cell r="AR104">
            <v>44015</v>
          </cell>
          <cell r="AS104">
            <v>43.348766931818183</v>
          </cell>
          <cell r="AT104">
            <v>21.781457990545455</v>
          </cell>
          <cell r="AU104">
            <v>53.326594085745533</v>
          </cell>
          <cell r="AV104">
            <v>11.38126012909091</v>
          </cell>
          <cell r="AW104">
            <v>1.4376089663727272</v>
          </cell>
          <cell r="AX104">
            <v>131.2756881035728</v>
          </cell>
          <cell r="BA104">
            <v>34.5</v>
          </cell>
          <cell r="BB104">
            <v>11.5</v>
          </cell>
          <cell r="BD104">
            <v>177.2756881035728</v>
          </cell>
        </row>
        <row r="105">
          <cell r="H105">
            <v>40.649136478181816</v>
          </cell>
          <cell r="AR105">
            <v>44016</v>
          </cell>
          <cell r="AS105">
            <v>40.649136478181816</v>
          </cell>
          <cell r="AT105">
            <v>20.697836923636366</v>
          </cell>
          <cell r="AU105">
            <v>45.695721815175915</v>
          </cell>
          <cell r="AV105">
            <v>10.08614088909091</v>
          </cell>
          <cell r="AW105">
            <v>1.4376089663727272</v>
          </cell>
          <cell r="AX105">
            <v>118.56644507245774</v>
          </cell>
          <cell r="BA105">
            <v>34.5</v>
          </cell>
          <cell r="BB105">
            <v>11.5</v>
          </cell>
          <cell r="BD105">
            <v>164.56644507245773</v>
          </cell>
        </row>
        <row r="106">
          <cell r="H106">
            <v>40.04944775818182</v>
          </cell>
          <cell r="AR106">
            <v>44017</v>
          </cell>
          <cell r="AS106">
            <v>40.04944775818182</v>
          </cell>
          <cell r="AT106">
            <v>20.226564190454543</v>
          </cell>
          <cell r="AU106">
            <v>42.538155642338864</v>
          </cell>
          <cell r="AV106">
            <v>9.6127632981818181</v>
          </cell>
          <cell r="AW106">
            <v>1.4376089663727272</v>
          </cell>
          <cell r="AX106">
            <v>113.86453985552977</v>
          </cell>
          <cell r="BA106">
            <v>34.5</v>
          </cell>
          <cell r="BB106">
            <v>11.5</v>
          </cell>
          <cell r="BD106">
            <v>159.86453985552976</v>
          </cell>
        </row>
        <row r="107">
          <cell r="H107">
            <v>42.648821490909093</v>
          </cell>
          <cell r="AR107">
            <v>44018</v>
          </cell>
          <cell r="AS107">
            <v>42.648821490909093</v>
          </cell>
          <cell r="AT107">
            <v>22.161256058636365</v>
          </cell>
          <cell r="AU107">
            <v>57.157997220660953</v>
          </cell>
          <cell r="AV107">
            <v>11.717691672727273</v>
          </cell>
          <cell r="AW107">
            <v>1.4376089663727272</v>
          </cell>
          <cell r="AX107">
            <v>135.12337540930642</v>
          </cell>
          <cell r="BA107">
            <v>34.5</v>
          </cell>
          <cell r="BB107">
            <v>11.5</v>
          </cell>
          <cell r="BD107">
            <v>181.12337540930642</v>
          </cell>
        </row>
        <row r="108">
          <cell r="H108">
            <v>42.57248991363636</v>
          </cell>
          <cell r="AR108">
            <v>44019</v>
          </cell>
          <cell r="AS108">
            <v>42.57248991363636</v>
          </cell>
          <cell r="AT108">
            <v>22.205949862363639</v>
          </cell>
          <cell r="AU108">
            <v>57.046928923498371</v>
          </cell>
          <cell r="AV108">
            <v>11.715829163636363</v>
          </cell>
          <cell r="AW108">
            <v>1.4376089663727272</v>
          </cell>
          <cell r="AX108">
            <v>134.97880682950745</v>
          </cell>
          <cell r="BA108">
            <v>34.5</v>
          </cell>
          <cell r="BB108">
            <v>11.5</v>
          </cell>
          <cell r="BD108">
            <v>180.97880682950745</v>
          </cell>
        </row>
        <row r="109">
          <cell r="H109">
            <v>42.503966107272724</v>
          </cell>
          <cell r="AR109">
            <v>44020</v>
          </cell>
          <cell r="AS109">
            <v>42.503966107272724</v>
          </cell>
          <cell r="AT109">
            <v>22.205063612272731</v>
          </cell>
          <cell r="AU109">
            <v>56.936100419688081</v>
          </cell>
          <cell r="AV109">
            <v>11.71396582</v>
          </cell>
          <cell r="AW109">
            <v>1.4376089663727272</v>
          </cell>
          <cell r="AX109">
            <v>134.79670492560626</v>
          </cell>
          <cell r="BA109">
            <v>34.5</v>
          </cell>
          <cell r="BB109">
            <v>11.5</v>
          </cell>
          <cell r="BD109">
            <v>180.79670492560626</v>
          </cell>
        </row>
        <row r="110">
          <cell r="H110">
            <v>42.189629204545454</v>
          </cell>
          <cell r="AR110">
            <v>44021</v>
          </cell>
          <cell r="AS110">
            <v>42.189629204545454</v>
          </cell>
          <cell r="AT110">
            <v>22.204969431181819</v>
          </cell>
          <cell r="AU110">
            <v>56.825781751968705</v>
          </cell>
          <cell r="AV110">
            <v>11.715432032727273</v>
          </cell>
          <cell r="AW110">
            <v>1.4376089663727272</v>
          </cell>
          <cell r="AX110">
            <v>134.37342138679597</v>
          </cell>
          <cell r="BA110">
            <v>34.5</v>
          </cell>
          <cell r="BB110">
            <v>11.5</v>
          </cell>
          <cell r="BD110">
            <v>180.37342138679597</v>
          </cell>
        </row>
        <row r="111">
          <cell r="H111">
            <v>41.824164912727277</v>
          </cell>
          <cell r="AR111">
            <v>44022</v>
          </cell>
          <cell r="AS111">
            <v>41.824164912727277</v>
          </cell>
          <cell r="AT111">
            <v>21.804300532636365</v>
          </cell>
          <cell r="AU111">
            <v>52.573189382173787</v>
          </cell>
          <cell r="AV111">
            <v>11.362160415454547</v>
          </cell>
          <cell r="AW111">
            <v>1.4376089663727272</v>
          </cell>
          <cell r="AX111">
            <v>129.0014242093647</v>
          </cell>
          <cell r="BA111">
            <v>34.5</v>
          </cell>
          <cell r="BB111">
            <v>11.5</v>
          </cell>
          <cell r="BD111">
            <v>175.0014242093647</v>
          </cell>
        </row>
        <row r="112">
          <cell r="H112">
            <v>39.585784939090907</v>
          </cell>
          <cell r="AR112">
            <v>44023</v>
          </cell>
          <cell r="AS112">
            <v>39.585784939090907</v>
          </cell>
          <cell r="AT112">
            <v>20.728639226000002</v>
          </cell>
          <cell r="AU112">
            <v>45.03465807705183</v>
          </cell>
          <cell r="AV112">
            <v>10.074928581818183</v>
          </cell>
          <cell r="AW112">
            <v>1.4376089663727272</v>
          </cell>
          <cell r="AX112">
            <v>116.86161979033365</v>
          </cell>
          <cell r="BA112">
            <v>34.5</v>
          </cell>
          <cell r="BB112">
            <v>11.5</v>
          </cell>
          <cell r="BD112">
            <v>162.86161979033363</v>
          </cell>
        </row>
        <row r="113">
          <cell r="H113">
            <v>39.3697795</v>
          </cell>
          <cell r="AR113">
            <v>44024</v>
          </cell>
          <cell r="AS113">
            <v>39.3697795</v>
          </cell>
          <cell r="AT113">
            <v>20.250491348636366</v>
          </cell>
          <cell r="AU113">
            <v>41.922557703119885</v>
          </cell>
          <cell r="AV113">
            <v>9.6020653154545457</v>
          </cell>
          <cell r="AW113">
            <v>1.4376089663727272</v>
          </cell>
          <cell r="AX113">
            <v>112.58250283358353</v>
          </cell>
          <cell r="BA113">
            <v>34.5</v>
          </cell>
          <cell r="BB113">
            <v>11.5</v>
          </cell>
          <cell r="BD113">
            <v>158.58250283358353</v>
          </cell>
        </row>
        <row r="114">
          <cell r="H114">
            <v>41.771971514545456</v>
          </cell>
          <cell r="AR114">
            <v>44025</v>
          </cell>
          <cell r="AS114">
            <v>41.771971514545456</v>
          </cell>
          <cell r="AT114">
            <v>22.196317369090906</v>
          </cell>
          <cell r="AU114">
            <v>56.38238637472756</v>
          </cell>
          <cell r="AV114">
            <v>11.711300712727272</v>
          </cell>
          <cell r="AW114">
            <v>1.4376089663727272</v>
          </cell>
          <cell r="AX114">
            <v>133.49958493746391</v>
          </cell>
          <cell r="BA114">
            <v>34.5</v>
          </cell>
          <cell r="BB114">
            <v>11.5</v>
          </cell>
          <cell r="BD114">
            <v>179.49958493746391</v>
          </cell>
        </row>
        <row r="115">
          <cell r="H115">
            <v>41.654742195454546</v>
          </cell>
          <cell r="AR115">
            <v>44026</v>
          </cell>
          <cell r="AS115">
            <v>41.654742195454546</v>
          </cell>
          <cell r="AT115">
            <v>21.990519365090908</v>
          </cell>
          <cell r="AU115">
            <v>56.27144186874677</v>
          </cell>
          <cell r="AV115">
            <v>11.709433200909091</v>
          </cell>
          <cell r="AW115">
            <v>1.4376089663727272</v>
          </cell>
          <cell r="AX115">
            <v>133.06374559657405</v>
          </cell>
          <cell r="BA115">
            <v>34.5</v>
          </cell>
          <cell r="BB115">
            <v>11.5</v>
          </cell>
          <cell r="BD115">
            <v>179.06374559657405</v>
          </cell>
        </row>
        <row r="116">
          <cell r="H116">
            <v>41.643940695454546</v>
          </cell>
          <cell r="AR116">
            <v>44027</v>
          </cell>
          <cell r="AS116">
            <v>41.643940695454546</v>
          </cell>
          <cell r="AT116">
            <v>21.988515129</v>
          </cell>
          <cell r="AU116">
            <v>56.16073673720922</v>
          </cell>
          <cell r="AV116">
            <v>11.707564856363637</v>
          </cell>
          <cell r="AW116">
            <v>1.4376089663727272</v>
          </cell>
          <cell r="AX116">
            <v>132.93836638440013</v>
          </cell>
          <cell r="BA116">
            <v>34.5</v>
          </cell>
          <cell r="BB116">
            <v>11.5</v>
          </cell>
          <cell r="BD116">
            <v>178.93836638440013</v>
          </cell>
        </row>
        <row r="117">
          <cell r="H117">
            <v>41.474836711818178</v>
          </cell>
          <cell r="AR117">
            <v>44028</v>
          </cell>
          <cell r="AS117">
            <v>41.474836711818178</v>
          </cell>
          <cell r="AT117">
            <v>21.987110783090905</v>
          </cell>
          <cell r="AU117">
            <v>56.049793337398931</v>
          </cell>
          <cell r="AV117">
            <v>11.705695678181819</v>
          </cell>
          <cell r="AW117">
            <v>1.4376089663727272</v>
          </cell>
          <cell r="AX117">
            <v>132.65504547686257</v>
          </cell>
          <cell r="BA117">
            <v>29.5</v>
          </cell>
          <cell r="BB117">
            <v>11.5</v>
          </cell>
          <cell r="BD117">
            <v>173.65504547686257</v>
          </cell>
        </row>
        <row r="118">
          <cell r="H118">
            <v>40.975024806363642</v>
          </cell>
          <cell r="AR118">
            <v>44029</v>
          </cell>
          <cell r="AS118">
            <v>40.975024806363642</v>
          </cell>
          <cell r="AT118">
            <v>21.586384815727271</v>
          </cell>
          <cell r="AU118">
            <v>51.82265414323841</v>
          </cell>
          <cell r="AV118">
            <v>11.352710895454546</v>
          </cell>
          <cell r="AW118">
            <v>1.4376089663727272</v>
          </cell>
          <cell r="AX118">
            <v>127.1743836271566</v>
          </cell>
          <cell r="BA118">
            <v>29.5</v>
          </cell>
          <cell r="BB118">
            <v>11.5</v>
          </cell>
          <cell r="BD118">
            <v>168.1743836271566</v>
          </cell>
        </row>
        <row r="119">
          <cell r="H119">
            <v>38.79288847363636</v>
          </cell>
          <cell r="AR119">
            <v>44030</v>
          </cell>
          <cell r="AS119">
            <v>38.79288847363636</v>
          </cell>
          <cell r="AT119">
            <v>20.511088260545456</v>
          </cell>
          <cell r="AU119">
            <v>44.375147072382319</v>
          </cell>
          <cell r="AV119">
            <v>10.066548505454547</v>
          </cell>
          <cell r="AW119">
            <v>1.4376089663727272</v>
          </cell>
          <cell r="AX119">
            <v>115.18328127839141</v>
          </cell>
          <cell r="BA119">
            <v>29.5</v>
          </cell>
          <cell r="BB119">
            <v>11.5</v>
          </cell>
          <cell r="BD119">
            <v>156.18328127839141</v>
          </cell>
        </row>
        <row r="120">
          <cell r="H120">
            <v>38.42757228</v>
          </cell>
          <cell r="AR120">
            <v>44031</v>
          </cell>
          <cell r="AS120">
            <v>38.42757228</v>
          </cell>
          <cell r="AT120">
            <v>20.033225505000004</v>
          </cell>
          <cell r="AU120">
            <v>41.308273640548606</v>
          </cell>
          <cell r="AV120">
            <v>9.596802511818181</v>
          </cell>
          <cell r="AW120">
            <v>1.4376089663727272</v>
          </cell>
          <cell r="AX120">
            <v>110.80348290373952</v>
          </cell>
          <cell r="BA120">
            <v>29.5</v>
          </cell>
          <cell r="BB120">
            <v>11.5</v>
          </cell>
          <cell r="BD120">
            <v>151.80348290373951</v>
          </cell>
        </row>
        <row r="121">
          <cell r="H121">
            <v>41.181876147272732</v>
          </cell>
          <cell r="AR121">
            <v>44032</v>
          </cell>
          <cell r="AS121">
            <v>41.181876147272732</v>
          </cell>
          <cell r="AT121">
            <v>21.97692567981818</v>
          </cell>
          <cell r="AU121">
            <v>55.606534285975968</v>
          </cell>
          <cell r="AV121">
            <v>11.70154560181818</v>
          </cell>
          <cell r="AW121">
            <v>1.4376089663727272</v>
          </cell>
          <cell r="AX121">
            <v>131.90449068125778</v>
          </cell>
          <cell r="BA121">
            <v>29.5</v>
          </cell>
          <cell r="BB121">
            <v>11.5</v>
          </cell>
          <cell r="BD121">
            <v>172.90449068125778</v>
          </cell>
        </row>
        <row r="122">
          <cell r="H122">
            <v>40.771783351818186</v>
          </cell>
          <cell r="AR122">
            <v>44033</v>
          </cell>
          <cell r="AS122">
            <v>40.771783351818186</v>
          </cell>
          <cell r="AT122">
            <v>22.000860414727274</v>
          </cell>
          <cell r="AU122">
            <v>55.494674151711131</v>
          </cell>
          <cell r="AV122">
            <v>11.696337280909091</v>
          </cell>
          <cell r="AW122">
            <v>1.4376089663727272</v>
          </cell>
          <cell r="AX122">
            <v>131.40126416553841</v>
          </cell>
          <cell r="BA122">
            <v>29.5</v>
          </cell>
          <cell r="BB122">
            <v>11.5</v>
          </cell>
          <cell r="BD122">
            <v>172.40126416553841</v>
          </cell>
        </row>
        <row r="123">
          <cell r="H123">
            <v>40.661449959090909</v>
          </cell>
          <cell r="AR123">
            <v>44034</v>
          </cell>
          <cell r="AS123">
            <v>40.661449959090909</v>
          </cell>
          <cell r="AT123">
            <v>21.998526581454545</v>
          </cell>
          <cell r="AU123">
            <v>55.384480497457631</v>
          </cell>
          <cell r="AV123">
            <v>11.697798908181818</v>
          </cell>
          <cell r="AW123">
            <v>1.4376089663727272</v>
          </cell>
          <cell r="AX123">
            <v>131.17986491255763</v>
          </cell>
          <cell r="BA123">
            <v>29.5</v>
          </cell>
          <cell r="BB123">
            <v>11.5</v>
          </cell>
          <cell r="BD123">
            <v>172.17986491255763</v>
          </cell>
        </row>
        <row r="124">
          <cell r="H124">
            <v>40.79662175090909</v>
          </cell>
          <cell r="AR124">
            <v>44035</v>
          </cell>
          <cell r="AS124">
            <v>40.79662175090909</v>
          </cell>
          <cell r="AT124">
            <v>21.995682161454546</v>
          </cell>
          <cell r="AU124">
            <v>55.273248227101895</v>
          </cell>
          <cell r="AV124">
            <v>11.69592431090909</v>
          </cell>
          <cell r="AW124">
            <v>1.4376089663727272</v>
          </cell>
          <cell r="AX124">
            <v>131.19908541674732</v>
          </cell>
          <cell r="BA124">
            <v>29.5</v>
          </cell>
          <cell r="BB124">
            <v>11.5</v>
          </cell>
          <cell r="BD124">
            <v>172.19908541674732</v>
          </cell>
        </row>
        <row r="125">
          <cell r="H125">
            <v>40.339828713636365</v>
          </cell>
          <cell r="AR125">
            <v>44036</v>
          </cell>
          <cell r="AS125">
            <v>40.339828713636365</v>
          </cell>
          <cell r="AT125">
            <v>21.594671175818181</v>
          </cell>
          <cell r="AU125">
            <v>51.071085813018982</v>
          </cell>
          <cell r="AV125">
            <v>11.343227414545455</v>
          </cell>
          <cell r="AW125">
            <v>1.4376089663727272</v>
          </cell>
          <cell r="AX125">
            <v>125.7864220833917</v>
          </cell>
          <cell r="BA125">
            <v>24.5</v>
          </cell>
          <cell r="BB125">
            <v>11.5</v>
          </cell>
          <cell r="BD125">
            <v>161.7864220833917</v>
          </cell>
        </row>
        <row r="126">
          <cell r="H126">
            <v>37.681710519090906</v>
          </cell>
          <cell r="AR126">
            <v>44037</v>
          </cell>
          <cell r="AS126">
            <v>37.681710519090906</v>
          </cell>
          <cell r="AT126">
            <v>20.520563763909092</v>
          </cell>
          <cell r="AU126">
            <v>43.714039586883281</v>
          </cell>
          <cell r="AV126">
            <v>10.05526845</v>
          </cell>
          <cell r="AW126">
            <v>1.4376089663727272</v>
          </cell>
          <cell r="AX126">
            <v>113.409191286256</v>
          </cell>
          <cell r="BA126">
            <v>24.5</v>
          </cell>
          <cell r="BB126">
            <v>11.5</v>
          </cell>
          <cell r="BD126">
            <v>149.409191286256</v>
          </cell>
        </row>
        <row r="127">
          <cell r="H127">
            <v>37.518863120909089</v>
          </cell>
          <cell r="AR127">
            <v>44038</v>
          </cell>
          <cell r="AS127">
            <v>37.518863120909089</v>
          </cell>
          <cell r="AT127">
            <v>20.046104565818183</v>
          </cell>
          <cell r="AU127">
            <v>40.692791316965994</v>
          </cell>
          <cell r="AV127">
            <v>9.588779054545455</v>
          </cell>
          <cell r="AW127">
            <v>1.4376089663727272</v>
          </cell>
          <cell r="AX127">
            <v>109.28414702461144</v>
          </cell>
          <cell r="BA127">
            <v>24.5</v>
          </cell>
          <cell r="BB127">
            <v>11.5</v>
          </cell>
          <cell r="BD127">
            <v>145.28414702461146</v>
          </cell>
        </row>
        <row r="128">
          <cell r="H128">
            <v>40.179100886363635</v>
          </cell>
          <cell r="AR128">
            <v>44039</v>
          </cell>
          <cell r="AS128">
            <v>40.179100886363635</v>
          </cell>
          <cell r="AT128">
            <v>21.991902132454545</v>
          </cell>
          <cell r="AU128">
            <v>54.830932499599342</v>
          </cell>
          <cell r="AV128">
            <v>11.69509337</v>
          </cell>
          <cell r="AW128">
            <v>1.4376089663727272</v>
          </cell>
          <cell r="AX128">
            <v>130.13463785479024</v>
          </cell>
          <cell r="BA128">
            <v>24.5</v>
          </cell>
          <cell r="BB128">
            <v>11.5</v>
          </cell>
          <cell r="BD128">
            <v>166.13463785479024</v>
          </cell>
        </row>
        <row r="129">
          <cell r="H129">
            <v>40.465899143636364</v>
          </cell>
          <cell r="AR129">
            <v>44040</v>
          </cell>
          <cell r="AS129">
            <v>40.465899143636364</v>
          </cell>
          <cell r="AT129">
            <v>21.991189009272727</v>
          </cell>
          <cell r="AU129">
            <v>54.720116053232275</v>
          </cell>
          <cell r="AV129">
            <v>11.69321543909091</v>
          </cell>
          <cell r="AW129">
            <v>1.4376089663727272</v>
          </cell>
          <cell r="AX129">
            <v>130.30802861160501</v>
          </cell>
          <cell r="BA129">
            <v>24.5</v>
          </cell>
          <cell r="BB129">
            <v>11.5</v>
          </cell>
          <cell r="BD129">
            <v>166.30802861160501</v>
          </cell>
        </row>
        <row r="130">
          <cell r="H130">
            <v>40.160251922727269</v>
          </cell>
          <cell r="AR130">
            <v>44041</v>
          </cell>
          <cell r="AS130">
            <v>40.160251922727269</v>
          </cell>
          <cell r="AT130">
            <v>21.990907942727272</v>
          </cell>
          <cell r="AU130">
            <v>54.610097972876531</v>
          </cell>
          <cell r="AV130">
            <v>11.69467539909091</v>
          </cell>
          <cell r="AW130">
            <v>1.4376089663727272</v>
          </cell>
          <cell r="AX130">
            <v>129.89354220379471</v>
          </cell>
          <cell r="BA130">
            <v>24.5</v>
          </cell>
          <cell r="BB130">
            <v>11.5</v>
          </cell>
          <cell r="BD130">
            <v>165.89354220379471</v>
          </cell>
        </row>
        <row r="131">
          <cell r="H131">
            <v>40.094150515454544</v>
          </cell>
          <cell r="AR131">
            <v>44042</v>
          </cell>
          <cell r="AS131">
            <v>40.094150515454544</v>
          </cell>
          <cell r="AT131">
            <v>21.990265557272728</v>
          </cell>
          <cell r="AU131">
            <v>54.499575120168487</v>
          </cell>
          <cell r="AV131">
            <v>11.692796217272727</v>
          </cell>
          <cell r="AW131">
            <v>1.4376089663727272</v>
          </cell>
          <cell r="AX131">
            <v>129.7143963765412</v>
          </cell>
          <cell r="BA131">
            <v>24.5</v>
          </cell>
          <cell r="BB131">
            <v>11.5</v>
          </cell>
          <cell r="BD131">
            <v>165.7143963765412</v>
          </cell>
        </row>
        <row r="132">
          <cell r="H132">
            <v>39.765786935454543</v>
          </cell>
          <cell r="AR132">
            <v>44043</v>
          </cell>
          <cell r="AS132">
            <v>39.765786935454543</v>
          </cell>
          <cell r="AT132">
            <v>21.592880053545453</v>
          </cell>
          <cell r="AU132">
            <v>50.323836005447241</v>
          </cell>
          <cell r="AV132">
            <v>11.343428087272727</v>
          </cell>
          <cell r="AW132">
            <v>1.4376089663727272</v>
          </cell>
          <cell r="AX132">
            <v>124.4635400480927</v>
          </cell>
          <cell r="BA132">
            <v>24.5</v>
          </cell>
          <cell r="BB132">
            <v>11.5</v>
          </cell>
          <cell r="BD132">
            <v>160.46354004809268</v>
          </cell>
        </row>
        <row r="133">
          <cell r="H133">
            <v>37.495169323636361</v>
          </cell>
          <cell r="AR133">
            <v>44044</v>
          </cell>
          <cell r="AS133">
            <v>37.495169323636361</v>
          </cell>
          <cell r="AT133">
            <v>20.350892267727271</v>
          </cell>
          <cell r="AU133">
            <v>43.058430432395582</v>
          </cell>
          <cell r="AV133">
            <v>10.058315160909091</v>
          </cell>
          <cell r="AW133">
            <v>1.4376089663727272</v>
          </cell>
          <cell r="AX133">
            <v>112.40041615104103</v>
          </cell>
          <cell r="BA133">
            <v>19.5</v>
          </cell>
          <cell r="BB133">
            <v>11.5</v>
          </cell>
          <cell r="BD133">
            <v>143.40041615104104</v>
          </cell>
        </row>
        <row r="134">
          <cell r="H134">
            <v>37.299222306363639</v>
          </cell>
          <cell r="AR134">
            <v>44045</v>
          </cell>
          <cell r="AS134">
            <v>37.299222306363639</v>
          </cell>
          <cell r="AT134">
            <v>19.877415976000002</v>
          </cell>
          <cell r="AU134">
            <v>40.082388091485626</v>
          </cell>
          <cell r="AV134">
            <v>9.5916833745454539</v>
          </cell>
          <cell r="AW134">
            <v>1.4376089663727272</v>
          </cell>
          <cell r="AX134">
            <v>108.28831871476744</v>
          </cell>
          <cell r="BA134">
            <v>19.5</v>
          </cell>
          <cell r="BB134">
            <v>11.5</v>
          </cell>
          <cell r="BD134">
            <v>139.28831871476746</v>
          </cell>
        </row>
        <row r="135">
          <cell r="H135">
            <v>40.067239803636362</v>
          </cell>
          <cell r="AR135">
            <v>44046</v>
          </cell>
          <cell r="AS135">
            <v>40.067239803636362</v>
          </cell>
          <cell r="AT135">
            <v>21.821946284909089</v>
          </cell>
          <cell r="AU135">
            <v>54.059175989927347</v>
          </cell>
          <cell r="AV135">
            <v>11.695293580909093</v>
          </cell>
          <cell r="AW135">
            <v>1.4376089663727272</v>
          </cell>
          <cell r="AX135">
            <v>129.08126462575461</v>
          </cell>
          <cell r="BA135">
            <v>19.5</v>
          </cell>
          <cell r="BB135">
            <v>11.5</v>
          </cell>
          <cell r="BD135">
            <v>160.08126462575461</v>
          </cell>
        </row>
        <row r="136">
          <cell r="H136">
            <v>39.875106992727268</v>
          </cell>
          <cell r="AR136">
            <v>44047</v>
          </cell>
          <cell r="AS136">
            <v>39.875106992727268</v>
          </cell>
          <cell r="AT136">
            <v>21.820997374090915</v>
          </cell>
          <cell r="AU136">
            <v>53.948750568480683</v>
          </cell>
          <cell r="AV136">
            <v>11.696752707272726</v>
          </cell>
          <cell r="AW136">
            <v>1.4376089663727272</v>
          </cell>
          <cell r="AX136">
            <v>128.77921660894432</v>
          </cell>
          <cell r="BA136">
            <v>19.5</v>
          </cell>
          <cell r="BB136">
            <v>11.5</v>
          </cell>
          <cell r="BD136">
            <v>159.77921660894432</v>
          </cell>
        </row>
        <row r="137">
          <cell r="H137">
            <v>39.847749217272728</v>
          </cell>
          <cell r="AR137">
            <v>44048</v>
          </cell>
          <cell r="AS137">
            <v>39.847749217272728</v>
          </cell>
          <cell r="AT137">
            <v>21.821409413454546</v>
          </cell>
          <cell r="AU137">
            <v>53.838268889579503</v>
          </cell>
          <cell r="AV137">
            <v>11.698211833636362</v>
          </cell>
          <cell r="AW137">
            <v>1.4376089663727272</v>
          </cell>
          <cell r="AX137">
            <v>128.64324832031588</v>
          </cell>
          <cell r="BA137">
            <v>19.5</v>
          </cell>
          <cell r="BB137">
            <v>11.5</v>
          </cell>
          <cell r="BD137">
            <v>159.64324832031588</v>
          </cell>
        </row>
        <row r="138">
          <cell r="H138">
            <v>40.054418514545453</v>
          </cell>
          <cell r="AR138">
            <v>44049</v>
          </cell>
          <cell r="AS138">
            <v>40.054418514545453</v>
          </cell>
          <cell r="AT138">
            <v>21.823273456454547</v>
          </cell>
          <cell r="AU138">
            <v>53.728371384053261</v>
          </cell>
          <cell r="AV138">
            <v>11.699670959999999</v>
          </cell>
          <cell r="AW138">
            <v>1.4376089663727272</v>
          </cell>
          <cell r="AX138">
            <v>128.74334328142598</v>
          </cell>
          <cell r="BA138">
            <v>19.5</v>
          </cell>
          <cell r="BB138">
            <v>11.5</v>
          </cell>
          <cell r="BD138">
            <v>159.74334328142598</v>
          </cell>
        </row>
        <row r="139">
          <cell r="H139">
            <v>39.564186063636363</v>
          </cell>
          <cell r="AR139">
            <v>44050</v>
          </cell>
          <cell r="AS139">
            <v>39.564186063636363</v>
          </cell>
          <cell r="AT139">
            <v>21.426760744727272</v>
          </cell>
          <cell r="AU139">
            <v>49.57761370113689</v>
          </cell>
          <cell r="AV139">
            <v>11.350096184545455</v>
          </cell>
          <cell r="AW139">
            <v>1.4376089663727272</v>
          </cell>
          <cell r="AX139">
            <v>123.35626566041869</v>
          </cell>
          <cell r="BA139">
            <v>19.5</v>
          </cell>
          <cell r="BB139">
            <v>11.5</v>
          </cell>
          <cell r="BD139">
            <v>154.35626566041867</v>
          </cell>
        </row>
        <row r="140">
          <cell r="H140">
            <v>37.471064839090907</v>
          </cell>
          <cell r="AR140">
            <v>44051</v>
          </cell>
          <cell r="AS140">
            <v>37.471064839090907</v>
          </cell>
          <cell r="AT140">
            <v>20.357833242272726</v>
          </cell>
          <cell r="AU140">
            <v>42.404025105907877</v>
          </cell>
          <cell r="AV140">
            <v>10.067101611818181</v>
          </cell>
          <cell r="AW140">
            <v>1.4376089663727272</v>
          </cell>
          <cell r="AX140">
            <v>111.73763376546242</v>
          </cell>
          <cell r="BA140">
            <v>19.5</v>
          </cell>
          <cell r="BB140">
            <v>11.5</v>
          </cell>
          <cell r="BD140">
            <v>142.73763376546242</v>
          </cell>
        </row>
        <row r="141">
          <cell r="H141">
            <v>37.495367152727276</v>
          </cell>
          <cell r="AR141">
            <v>44052</v>
          </cell>
          <cell r="AS141">
            <v>37.495367152727276</v>
          </cell>
          <cell r="AT141">
            <v>19.888375013181818</v>
          </cell>
          <cell r="AU141">
            <v>39.473138117096155</v>
          </cell>
          <cell r="AV141">
            <v>9.6028026672727282</v>
          </cell>
          <cell r="AW141">
            <v>1.4376089663727272</v>
          </cell>
          <cell r="AX141">
            <v>107.8972919166507</v>
          </cell>
          <cell r="BA141">
            <v>19.5</v>
          </cell>
          <cell r="BB141">
            <v>11.5</v>
          </cell>
          <cell r="BD141">
            <v>138.89729191665072</v>
          </cell>
        </row>
        <row r="142">
          <cell r="H142">
            <v>40.489978028181817</v>
          </cell>
          <cell r="AR142">
            <v>44053</v>
          </cell>
          <cell r="AS142">
            <v>40.489978028181817</v>
          </cell>
          <cell r="AT142">
            <v>21.838131127000004</v>
          </cell>
          <cell r="AU142">
            <v>53.29008260772121</v>
          </cell>
          <cell r="AV142">
            <v>11.71219492</v>
          </cell>
          <cell r="AW142">
            <v>1.4376089663727272</v>
          </cell>
          <cell r="AX142">
            <v>128.76799564927575</v>
          </cell>
          <cell r="BA142">
            <v>19.5</v>
          </cell>
          <cell r="BB142">
            <v>11.5</v>
          </cell>
          <cell r="BD142">
            <v>159.76799564927575</v>
          </cell>
        </row>
        <row r="143">
          <cell r="H143">
            <v>40.384339851818183</v>
          </cell>
          <cell r="AR143">
            <v>44054</v>
          </cell>
          <cell r="AS143">
            <v>40.384339851818183</v>
          </cell>
          <cell r="AT143">
            <v>21.83768276690909</v>
          </cell>
          <cell r="AU143">
            <v>53.180065133081406</v>
          </cell>
          <cell r="AV143">
            <v>11.71365488</v>
          </cell>
          <cell r="AW143">
            <v>1.4376089663727272</v>
          </cell>
          <cell r="AX143">
            <v>128.55335159818139</v>
          </cell>
          <cell r="BA143">
            <v>19.5</v>
          </cell>
          <cell r="BB143">
            <v>11.5</v>
          </cell>
          <cell r="BD143">
            <v>159.55335159818139</v>
          </cell>
        </row>
        <row r="144">
          <cell r="H144">
            <v>40.462300567272727</v>
          </cell>
          <cell r="AR144">
            <v>44055</v>
          </cell>
          <cell r="AS144">
            <v>40.462300567272727</v>
          </cell>
          <cell r="AT144">
            <v>21.839295222727273</v>
          </cell>
          <cell r="AU144">
            <v>53.070167267282457</v>
          </cell>
          <cell r="AV144">
            <v>11.71511484</v>
          </cell>
          <cell r="AW144">
            <v>1.4376089663727272</v>
          </cell>
          <cell r="AX144">
            <v>128.5244868636552</v>
          </cell>
          <cell r="BA144">
            <v>19.5</v>
          </cell>
          <cell r="BB144">
            <v>11.5</v>
          </cell>
          <cell r="BD144">
            <v>159.5244868636552</v>
          </cell>
        </row>
        <row r="145">
          <cell r="H145">
            <v>40.406208499090909</v>
          </cell>
          <cell r="AR145">
            <v>44056</v>
          </cell>
          <cell r="AS145">
            <v>40.406208499090909</v>
          </cell>
          <cell r="AT145">
            <v>21.839842496909089</v>
          </cell>
          <cell r="AU145">
            <v>52.959978304381259</v>
          </cell>
          <cell r="AV145">
            <v>11.7165748</v>
          </cell>
          <cell r="AW145">
            <v>1.4376089663727272</v>
          </cell>
          <cell r="AX145">
            <v>128.360213066754</v>
          </cell>
          <cell r="BA145">
            <v>19.5</v>
          </cell>
          <cell r="BB145">
            <v>11.5</v>
          </cell>
          <cell r="BD145">
            <v>159.360213066754</v>
          </cell>
        </row>
        <row r="146">
          <cell r="H146">
            <v>40.169196091818179</v>
          </cell>
          <cell r="AR146">
            <v>44057</v>
          </cell>
          <cell r="AS146">
            <v>40.169196091818179</v>
          </cell>
          <cell r="AT146">
            <v>21.613687074545453</v>
          </cell>
          <cell r="AU146">
            <v>49.761775794432879</v>
          </cell>
          <cell r="AV146">
            <v>11.366493717272727</v>
          </cell>
          <cell r="AW146">
            <v>1.4376089663727272</v>
          </cell>
          <cell r="AX146">
            <v>124.34876164444196</v>
          </cell>
          <cell r="BA146">
            <v>19.5</v>
          </cell>
          <cell r="BB146">
            <v>11.5</v>
          </cell>
          <cell r="BD146">
            <v>155.34876164444196</v>
          </cell>
        </row>
        <row r="147">
          <cell r="H147">
            <v>38.011994854545456</v>
          </cell>
          <cell r="AR147">
            <v>44058</v>
          </cell>
          <cell r="AS147">
            <v>38.011994854545456</v>
          </cell>
          <cell r="AT147">
            <v>20.534944611</v>
          </cell>
          <cell r="AU147">
            <v>42.82946803153019</v>
          </cell>
          <cell r="AV147">
            <v>10.081642856363636</v>
          </cell>
          <cell r="AW147">
            <v>1.4376089663727272</v>
          </cell>
          <cell r="AX147">
            <v>112.89565931981201</v>
          </cell>
          <cell r="BA147">
            <v>19.5</v>
          </cell>
          <cell r="BB147">
            <v>11.5</v>
          </cell>
          <cell r="BD147">
            <v>143.89565931981201</v>
          </cell>
        </row>
        <row r="148">
          <cell r="H148">
            <v>38.065900228181818</v>
          </cell>
          <cell r="AR148">
            <v>44059</v>
          </cell>
          <cell r="AS148">
            <v>38.065900228181818</v>
          </cell>
          <cell r="AT148">
            <v>20.052054081545453</v>
          </cell>
          <cell r="AU148">
            <v>40.087730760371457</v>
          </cell>
          <cell r="AV148">
            <v>9.6194145572727265</v>
          </cell>
          <cell r="AW148">
            <v>1.4376089663727272</v>
          </cell>
          <cell r="AX148">
            <v>109.26270859374418</v>
          </cell>
          <cell r="BA148">
            <v>17.5</v>
          </cell>
          <cell r="BB148">
            <v>11.5</v>
          </cell>
          <cell r="BD148">
            <v>138.26270859374418</v>
          </cell>
        </row>
        <row r="149">
          <cell r="H149">
            <v>40.779314560909093</v>
          </cell>
          <cell r="AR149">
            <v>44060</v>
          </cell>
          <cell r="AS149">
            <v>40.779314560909093</v>
          </cell>
          <cell r="AT149">
            <v>22.034478213000003</v>
          </cell>
          <cell r="AU149">
            <v>54.161808811422773</v>
          </cell>
          <cell r="AV149">
            <v>11.73914786181818</v>
          </cell>
          <cell r="AW149">
            <v>1.4376089663727272</v>
          </cell>
          <cell r="AX149">
            <v>130.15235841352276</v>
          </cell>
          <cell r="BA149">
            <v>17.5</v>
          </cell>
          <cell r="BB149">
            <v>11.5</v>
          </cell>
          <cell r="BD149">
            <v>159.15235841352276</v>
          </cell>
        </row>
        <row r="150">
          <cell r="H150">
            <v>41.115627334545451</v>
          </cell>
          <cell r="AR150">
            <v>44061</v>
          </cell>
          <cell r="AS150">
            <v>41.115627334545451</v>
          </cell>
          <cell r="AT150">
            <v>22.044096201181816</v>
          </cell>
          <cell r="AU150">
            <v>54.285630132657587</v>
          </cell>
          <cell r="AV150">
            <v>11.747304028181818</v>
          </cell>
          <cell r="AW150">
            <v>1.4376089663727272</v>
          </cell>
          <cell r="AX150">
            <v>130.63026666293939</v>
          </cell>
          <cell r="BA150">
            <v>17.5</v>
          </cell>
          <cell r="BB150">
            <v>11.5</v>
          </cell>
          <cell r="BD150">
            <v>159.63026666293939</v>
          </cell>
        </row>
        <row r="151">
          <cell r="H151">
            <v>41.209259775454548</v>
          </cell>
          <cell r="AR151">
            <v>44062</v>
          </cell>
          <cell r="AS151">
            <v>41.209259775454548</v>
          </cell>
          <cell r="AT151">
            <v>22.052034918636362</v>
          </cell>
          <cell r="AU151">
            <v>54.40837373461968</v>
          </cell>
          <cell r="AV151">
            <v>11.752114384545456</v>
          </cell>
          <cell r="AW151">
            <v>1.4376089663727272</v>
          </cell>
          <cell r="AX151">
            <v>130.85939177962877</v>
          </cell>
          <cell r="BA151">
            <v>17.5</v>
          </cell>
          <cell r="BB151">
            <v>11.5</v>
          </cell>
          <cell r="BD151">
            <v>159.85939177962877</v>
          </cell>
        </row>
        <row r="152">
          <cell r="H152">
            <v>41.750841385454549</v>
          </cell>
          <cell r="AR152">
            <v>44063</v>
          </cell>
          <cell r="AS152">
            <v>41.750841385454549</v>
          </cell>
          <cell r="AT152">
            <v>22.058998786272728</v>
          </cell>
          <cell r="AU152">
            <v>54.531612240490873</v>
          </cell>
          <cell r="AV152">
            <v>11.76027346818182</v>
          </cell>
          <cell r="AW152">
            <v>1.4376089663727272</v>
          </cell>
          <cell r="AX152">
            <v>131.53933484677268</v>
          </cell>
          <cell r="BA152">
            <v>17.5</v>
          </cell>
          <cell r="BB152">
            <v>11.5</v>
          </cell>
          <cell r="BD152">
            <v>160.53933484677268</v>
          </cell>
        </row>
        <row r="153">
          <cell r="H153">
            <v>41.494084124545452</v>
          </cell>
          <cell r="AR153">
            <v>44064</v>
          </cell>
          <cell r="AS153">
            <v>41.494084124545452</v>
          </cell>
          <cell r="AT153">
            <v>21.706121579909091</v>
          </cell>
          <cell r="AU153">
            <v>50.546603967776079</v>
          </cell>
          <cell r="AV153">
            <v>11.40888546909091</v>
          </cell>
          <cell r="AW153">
            <v>1.4376089663727272</v>
          </cell>
          <cell r="AX153">
            <v>126.59330410769425</v>
          </cell>
          <cell r="BA153">
            <v>17.5</v>
          </cell>
          <cell r="BB153">
            <v>11.5</v>
          </cell>
          <cell r="BD153">
            <v>155.59330410769425</v>
          </cell>
        </row>
        <row r="154">
          <cell r="H154">
            <v>39.063177720909088</v>
          </cell>
          <cell r="AR154">
            <v>44065</v>
          </cell>
          <cell r="AS154">
            <v>39.063177720909088</v>
          </cell>
          <cell r="AT154">
            <v>20.624400459454545</v>
          </cell>
          <cell r="AU154">
            <v>43.470963009558197</v>
          </cell>
          <cell r="AV154">
            <v>10.11923339</v>
          </cell>
          <cell r="AW154">
            <v>1.4376089663727272</v>
          </cell>
          <cell r="AX154">
            <v>114.71538354629456</v>
          </cell>
          <cell r="BA154">
            <v>17.5</v>
          </cell>
          <cell r="BB154">
            <v>11.5</v>
          </cell>
          <cell r="BD154">
            <v>143.71538354629456</v>
          </cell>
        </row>
        <row r="155">
          <cell r="H155">
            <v>39.226577010909089</v>
          </cell>
          <cell r="AR155">
            <v>44066</v>
          </cell>
          <cell r="AS155">
            <v>39.226577010909089</v>
          </cell>
          <cell r="AT155">
            <v>20.137630550000001</v>
          </cell>
          <cell r="AU155">
            <v>40.677761429067232</v>
          </cell>
          <cell r="AV155">
            <v>9.6525185972727279</v>
          </cell>
          <cell r="AW155">
            <v>1.4376089663727272</v>
          </cell>
          <cell r="AX155">
            <v>111.13209655362178</v>
          </cell>
          <cell r="BA155">
            <v>17.5</v>
          </cell>
          <cell r="BB155">
            <v>11.5</v>
          </cell>
          <cell r="BD155">
            <v>140.13209655362178</v>
          </cell>
        </row>
        <row r="156">
          <cell r="H156">
            <v>42.110972440000005</v>
          </cell>
          <cell r="AR156">
            <v>44067</v>
          </cell>
          <cell r="AS156">
            <v>42.110972440000005</v>
          </cell>
          <cell r="AT156">
            <v>22.124472900545456</v>
          </cell>
          <cell r="AU156">
            <v>55.021278082532369</v>
          </cell>
          <cell r="AV156">
            <v>11.779528229090909</v>
          </cell>
          <cell r="AW156">
            <v>1.4376089663727272</v>
          </cell>
          <cell r="AX156">
            <v>132.47386061854147</v>
          </cell>
          <cell r="BA156">
            <v>17.5</v>
          </cell>
          <cell r="BB156">
            <v>11.5</v>
          </cell>
          <cell r="BD156">
            <v>161.47386061854147</v>
          </cell>
        </row>
        <row r="157">
          <cell r="H157">
            <v>42.563916868181821</v>
          </cell>
          <cell r="AR157">
            <v>44068</v>
          </cell>
          <cell r="AS157">
            <v>42.563916868181821</v>
          </cell>
          <cell r="AT157">
            <v>22.134284775090908</v>
          </cell>
          <cell r="AU157">
            <v>55.145035384130829</v>
          </cell>
          <cell r="AV157">
            <v>11.787693981818181</v>
          </cell>
          <cell r="AW157">
            <v>1.4376089663727272</v>
          </cell>
          <cell r="AX157">
            <v>133.06853997559446</v>
          </cell>
          <cell r="BA157">
            <v>17.5</v>
          </cell>
          <cell r="BB157">
            <v>11.5</v>
          </cell>
          <cell r="BD157">
            <v>162.06853997559446</v>
          </cell>
        </row>
        <row r="158">
          <cell r="H158">
            <v>42.691703519090908</v>
          </cell>
          <cell r="AR158">
            <v>44069</v>
          </cell>
          <cell r="AS158">
            <v>42.691703519090908</v>
          </cell>
          <cell r="AT158">
            <v>22.144129449636363</v>
          </cell>
          <cell r="AU158">
            <v>55.268559831820198</v>
          </cell>
          <cell r="AV158">
            <v>11.795861402727274</v>
          </cell>
          <cell r="AW158">
            <v>1.4376089663727272</v>
          </cell>
          <cell r="AX158">
            <v>133.33786316964748</v>
          </cell>
          <cell r="BA158">
            <v>17.5</v>
          </cell>
          <cell r="BB158">
            <v>11.5</v>
          </cell>
          <cell r="BD158">
            <v>162.33786316964748</v>
          </cell>
        </row>
        <row r="159">
          <cell r="H159">
            <v>43.01061659727273</v>
          </cell>
          <cell r="AR159">
            <v>44070</v>
          </cell>
          <cell r="AS159">
            <v>43.01061659727273</v>
          </cell>
          <cell r="AT159">
            <v>22.15455013945455</v>
          </cell>
          <cell r="AU159">
            <v>55.392083347600469</v>
          </cell>
          <cell r="AV159">
            <v>11.804030490000001</v>
          </cell>
          <cell r="AW159">
            <v>1.4376089663727272</v>
          </cell>
          <cell r="AX159">
            <v>133.79888954070049</v>
          </cell>
          <cell r="BA159">
            <v>16.5</v>
          </cell>
          <cell r="BB159">
            <v>11.5</v>
          </cell>
          <cell r="BD159">
            <v>161.79888954070049</v>
          </cell>
        </row>
        <row r="160">
          <cell r="H160">
            <v>43.129261679999999</v>
          </cell>
          <cell r="AR160">
            <v>44071</v>
          </cell>
          <cell r="AS160">
            <v>43.129261679999999</v>
          </cell>
          <cell r="AT160">
            <v>21.764838606545453</v>
          </cell>
          <cell r="AU160">
            <v>51.333816725130603</v>
          </cell>
          <cell r="AV160">
            <v>11.4610859</v>
          </cell>
          <cell r="AW160">
            <v>1.4376089663727272</v>
          </cell>
          <cell r="AX160">
            <v>129.12661187804878</v>
          </cell>
          <cell r="BA160">
            <v>16.5</v>
          </cell>
          <cell r="BB160">
            <v>11.5</v>
          </cell>
          <cell r="BD160">
            <v>157.12661187804878</v>
          </cell>
        </row>
        <row r="161">
          <cell r="H161">
            <v>41.137443900000001</v>
          </cell>
          <cell r="AR161">
            <v>44072</v>
          </cell>
          <cell r="AS161">
            <v>41.137443900000001</v>
          </cell>
          <cell r="AT161">
            <v>20.688672294818183</v>
          </cell>
          <cell r="AU161">
            <v>44.118499215586205</v>
          </cell>
          <cell r="AV161">
            <v>10.171286184545455</v>
          </cell>
          <cell r="AW161">
            <v>1.4376089663727272</v>
          </cell>
          <cell r="AX161">
            <v>117.55351056132257</v>
          </cell>
          <cell r="BA161">
            <v>16.5</v>
          </cell>
          <cell r="BB161">
            <v>11.5</v>
          </cell>
          <cell r="BD161">
            <v>145.55351056132258</v>
          </cell>
        </row>
        <row r="162">
          <cell r="H162">
            <v>41.517179640909092</v>
          </cell>
          <cell r="AR162">
            <v>44073</v>
          </cell>
          <cell r="AS162">
            <v>41.517179640909092</v>
          </cell>
          <cell r="AT162">
            <v>20.206840258363634</v>
          </cell>
          <cell r="AU162">
            <v>41.2768802412402</v>
          </cell>
          <cell r="AV162">
            <v>9.7076552345454541</v>
          </cell>
          <cell r="AW162">
            <v>1.4376089663727272</v>
          </cell>
          <cell r="AX162">
            <v>114.1461643414311</v>
          </cell>
          <cell r="BA162">
            <v>16.5</v>
          </cell>
          <cell r="BB162">
            <v>11.5</v>
          </cell>
          <cell r="BD162">
            <v>142.1461643414311</v>
          </cell>
        </row>
        <row r="163">
          <cell r="H163">
            <v>44.900142859090913</v>
          </cell>
          <cell r="AR163">
            <v>44074</v>
          </cell>
          <cell r="AS163">
            <v>44.900142859090913</v>
          </cell>
          <cell r="AT163">
            <v>22.204842481818183</v>
          </cell>
          <cell r="AU163">
            <v>55.892031191630643</v>
          </cell>
          <cell r="AV163">
            <v>11.850133430909091</v>
          </cell>
          <cell r="AW163">
            <v>1.4376089663727272</v>
          </cell>
          <cell r="AX163">
            <v>136.28475892982155</v>
          </cell>
          <cell r="BA163">
            <v>16.5</v>
          </cell>
          <cell r="BB163">
            <v>11.5</v>
          </cell>
          <cell r="BD163">
            <v>164.28475892982155</v>
          </cell>
        </row>
        <row r="164">
          <cell r="H164">
            <v>45.343711379090912</v>
          </cell>
          <cell r="AR164">
            <v>44075</v>
          </cell>
          <cell r="AS164">
            <v>45.343711379090912</v>
          </cell>
          <cell r="AT164">
            <v>22.027109080727268</v>
          </cell>
          <cell r="AU164">
            <v>56.016564433774562</v>
          </cell>
          <cell r="AV164">
            <v>11.861665418181817</v>
          </cell>
          <cell r="AW164">
            <v>1.4376089663727272</v>
          </cell>
          <cell r="AX164">
            <v>136.68665927814729</v>
          </cell>
          <cell r="BA164">
            <v>16.5</v>
          </cell>
          <cell r="BB164">
            <v>11.5</v>
          </cell>
          <cell r="BD164">
            <v>164.68665927814729</v>
          </cell>
        </row>
        <row r="165">
          <cell r="H165">
            <v>45.888839074545452</v>
          </cell>
          <cell r="AR165">
            <v>44076</v>
          </cell>
          <cell r="AS165">
            <v>45.888839074545452</v>
          </cell>
          <cell r="AT165">
            <v>22.039698620999999</v>
          </cell>
          <cell r="AU165">
            <v>56.140998386020712</v>
          </cell>
          <cell r="AV165">
            <v>11.869846592727272</v>
          </cell>
          <cell r="AW165">
            <v>1.4376089663727272</v>
          </cell>
          <cell r="AX165">
            <v>137.37699164066618</v>
          </cell>
          <cell r="BA165">
            <v>16.5</v>
          </cell>
          <cell r="BB165">
            <v>11.5</v>
          </cell>
          <cell r="BD165">
            <v>165.37699164066618</v>
          </cell>
        </row>
        <row r="166">
          <cell r="H166">
            <v>46.04493026363636</v>
          </cell>
          <cell r="AR166">
            <v>44077</v>
          </cell>
          <cell r="AS166">
            <v>46.04493026363636</v>
          </cell>
          <cell r="AT166">
            <v>22.050896023181821</v>
          </cell>
          <cell r="AU166">
            <v>56.265298648800979</v>
          </cell>
          <cell r="AV166">
            <v>11.881383164545456</v>
          </cell>
          <cell r="AW166">
            <v>1.4376089663727272</v>
          </cell>
          <cell r="AX166">
            <v>137.68011706653735</v>
          </cell>
          <cell r="BA166">
            <v>16.5</v>
          </cell>
          <cell r="BB166">
            <v>11.5</v>
          </cell>
          <cell r="BD166">
            <v>165.68011706653735</v>
          </cell>
        </row>
        <row r="167">
          <cell r="H167">
            <v>45.787582072727268</v>
          </cell>
          <cell r="AR167">
            <v>44078</v>
          </cell>
          <cell r="AS167">
            <v>45.787582072727268</v>
          </cell>
          <cell r="AT167">
            <v>21.657456703090912</v>
          </cell>
          <cell r="AU167">
            <v>52.129729775110164</v>
          </cell>
          <cell r="AV167">
            <v>11.532881048181819</v>
          </cell>
          <cell r="AW167">
            <v>1.4376089663727272</v>
          </cell>
          <cell r="AX167">
            <v>132.54525856548287</v>
          </cell>
          <cell r="BA167">
            <v>16.5</v>
          </cell>
          <cell r="BB167">
            <v>11.5</v>
          </cell>
          <cell r="BD167">
            <v>160.54525856548287</v>
          </cell>
        </row>
        <row r="168">
          <cell r="H168">
            <v>43.63794805909091</v>
          </cell>
          <cell r="AR168">
            <v>44079</v>
          </cell>
          <cell r="AS168">
            <v>43.63794805909091</v>
          </cell>
          <cell r="AT168">
            <v>20.579423975999998</v>
          </cell>
          <cell r="AU168">
            <v>44.770349113989184</v>
          </cell>
          <cell r="AV168">
            <v>10.232069028181819</v>
          </cell>
          <cell r="AW168">
            <v>1.4376089663727272</v>
          </cell>
          <cell r="AX168">
            <v>120.65739914363462</v>
          </cell>
          <cell r="BA168">
            <v>16.5</v>
          </cell>
          <cell r="BB168">
            <v>11.5</v>
          </cell>
          <cell r="BD168">
            <v>148.65739914363462</v>
          </cell>
        </row>
        <row r="169">
          <cell r="H169">
            <v>43.83566210181818</v>
          </cell>
          <cell r="AR169">
            <v>44080</v>
          </cell>
          <cell r="AS169">
            <v>43.83566210181818</v>
          </cell>
          <cell r="AT169">
            <v>20.132244218181818</v>
          </cell>
          <cell r="AU169">
            <v>41.877710623947301</v>
          </cell>
          <cell r="AV169">
            <v>9.7656242990909092</v>
          </cell>
          <cell r="AW169">
            <v>1.4376089663727272</v>
          </cell>
          <cell r="AX169">
            <v>117.04885020941094</v>
          </cell>
          <cell r="BA169">
            <v>16.5</v>
          </cell>
          <cell r="BB169">
            <v>11.5</v>
          </cell>
          <cell r="BD169">
            <v>145.04885020941094</v>
          </cell>
        </row>
        <row r="170">
          <cell r="H170">
            <v>47.515002429090913</v>
          </cell>
          <cell r="AR170">
            <v>44081</v>
          </cell>
          <cell r="AS170">
            <v>47.515002429090913</v>
          </cell>
          <cell r="AT170">
            <v>22.101152567545459</v>
          </cell>
          <cell r="AU170">
            <v>56.763257880103886</v>
          </cell>
          <cell r="AV170">
            <v>11.924199064545455</v>
          </cell>
          <cell r="AW170">
            <v>1.4376089663727272</v>
          </cell>
          <cell r="AX170">
            <v>139.74122090765843</v>
          </cell>
          <cell r="BA170">
            <v>16.5</v>
          </cell>
          <cell r="BB170">
            <v>11.5</v>
          </cell>
          <cell r="BD170">
            <v>167.74122090765843</v>
          </cell>
        </row>
        <row r="171">
          <cell r="H171">
            <v>47.93200468818182</v>
          </cell>
          <cell r="AR171">
            <v>44082</v>
          </cell>
          <cell r="AS171">
            <v>47.93200468818182</v>
          </cell>
          <cell r="AT171">
            <v>22.114807491545452</v>
          </cell>
          <cell r="AU171">
            <v>56.888358164702346</v>
          </cell>
          <cell r="AV171">
            <v>11.935747724545456</v>
          </cell>
          <cell r="AW171">
            <v>1.4376089663727272</v>
          </cell>
          <cell r="AX171">
            <v>140.30852703534779</v>
          </cell>
          <cell r="BA171">
            <v>16.5</v>
          </cell>
          <cell r="BB171">
            <v>11.5</v>
          </cell>
          <cell r="BD171">
            <v>168.30852703534779</v>
          </cell>
        </row>
        <row r="172">
          <cell r="H172">
            <v>48.33986741363637</v>
          </cell>
          <cell r="AR172">
            <v>44083</v>
          </cell>
          <cell r="AS172">
            <v>48.33986741363637</v>
          </cell>
          <cell r="AT172">
            <v>22.131878319727274</v>
          </cell>
          <cell r="AU172">
            <v>57.014471227221222</v>
          </cell>
          <cell r="AV172">
            <v>11.950655115454545</v>
          </cell>
          <cell r="AW172">
            <v>1.4376089663727272</v>
          </cell>
          <cell r="AX172">
            <v>140.87448104241213</v>
          </cell>
          <cell r="BA172">
            <v>16.5</v>
          </cell>
          <cell r="BB172">
            <v>11.5</v>
          </cell>
          <cell r="BD172">
            <v>168.87448104241213</v>
          </cell>
        </row>
        <row r="173">
          <cell r="H173">
            <v>49.305339241818182</v>
          </cell>
          <cell r="AR173">
            <v>44084</v>
          </cell>
          <cell r="AS173">
            <v>49.305339241818182</v>
          </cell>
          <cell r="AT173">
            <v>22.152576012454546</v>
          </cell>
          <cell r="AU173">
            <v>57.141256639376472</v>
          </cell>
          <cell r="AV173">
            <v>11.968922489090909</v>
          </cell>
          <cell r="AW173">
            <v>1.4376089663727272</v>
          </cell>
          <cell r="AX173">
            <v>142.00570334911285</v>
          </cell>
          <cell r="BA173">
            <v>15.5</v>
          </cell>
          <cell r="BB173">
            <v>11.5</v>
          </cell>
          <cell r="BD173">
            <v>169.00570334911285</v>
          </cell>
        </row>
        <row r="174">
          <cell r="H174">
            <v>49.513268257272721</v>
          </cell>
          <cell r="AR174">
            <v>44085</v>
          </cell>
          <cell r="AS174">
            <v>49.513268257272721</v>
          </cell>
          <cell r="AT174">
            <v>21.767898160636364</v>
          </cell>
          <cell r="AU174">
            <v>52.933036990737406</v>
          </cell>
          <cell r="AV174">
            <v>11.62757820909091</v>
          </cell>
          <cell r="AW174">
            <v>1.4376089663727272</v>
          </cell>
          <cell r="AX174">
            <v>137.2793905841101</v>
          </cell>
          <cell r="BA174">
            <v>15.5</v>
          </cell>
          <cell r="BB174">
            <v>11.5</v>
          </cell>
          <cell r="BD174">
            <v>164.2793905841101</v>
          </cell>
        </row>
        <row r="175">
          <cell r="H175">
            <v>47.467230992727266</v>
          </cell>
          <cell r="AR175">
            <v>44086</v>
          </cell>
          <cell r="AS175">
            <v>47.467230992727266</v>
          </cell>
          <cell r="AT175">
            <v>20.691184093636366</v>
          </cell>
          <cell r="AU175">
            <v>45.433383580664888</v>
          </cell>
          <cell r="AV175">
            <v>10.321816542727273</v>
          </cell>
          <cell r="AW175">
            <v>1.4376089663727272</v>
          </cell>
          <cell r="AX175">
            <v>125.35122417612851</v>
          </cell>
          <cell r="BA175">
            <v>15.5</v>
          </cell>
          <cell r="BB175">
            <v>11.5</v>
          </cell>
          <cell r="BD175">
            <v>152.35122417612851</v>
          </cell>
        </row>
        <row r="176">
          <cell r="H176">
            <v>47.986081415454549</v>
          </cell>
          <cell r="AR176">
            <v>44087</v>
          </cell>
          <cell r="AS176">
            <v>47.986081415454549</v>
          </cell>
          <cell r="AT176">
            <v>20.248678253818177</v>
          </cell>
          <cell r="AU176">
            <v>42.493260672393014</v>
          </cell>
          <cell r="AV176">
            <v>9.8594746863636367</v>
          </cell>
          <cell r="AW176">
            <v>1.4376089663727272</v>
          </cell>
          <cell r="AX176">
            <v>122.0251039944021</v>
          </cell>
          <cell r="BA176">
            <v>15.5</v>
          </cell>
          <cell r="BB176">
            <v>11.5</v>
          </cell>
          <cell r="BD176">
            <v>149.02510399440212</v>
          </cell>
        </row>
        <row r="177">
          <cell r="H177">
            <v>52.022368199090913</v>
          </cell>
          <cell r="AR177">
            <v>44088</v>
          </cell>
          <cell r="AS177">
            <v>52.022368199090913</v>
          </cell>
          <cell r="AT177">
            <v>22.32405096563636</v>
          </cell>
          <cell r="AU177">
            <v>57.653196606679373</v>
          </cell>
          <cell r="AV177">
            <v>12.048750292727272</v>
          </cell>
          <cell r="AW177">
            <v>1.4376089663727272</v>
          </cell>
          <cell r="AX177">
            <v>145.48597503050664</v>
          </cell>
          <cell r="BA177">
            <v>15.5</v>
          </cell>
          <cell r="BB177">
            <v>11.5</v>
          </cell>
          <cell r="BD177">
            <v>172.48597503050664</v>
          </cell>
        </row>
        <row r="178">
          <cell r="H178">
            <v>53.384491501818182</v>
          </cell>
          <cell r="AR178">
            <v>44089</v>
          </cell>
          <cell r="AS178">
            <v>53.384491501818182</v>
          </cell>
          <cell r="AT178">
            <v>22.564351640272726</v>
          </cell>
          <cell r="AU178">
            <v>57.782639952823281</v>
          </cell>
          <cell r="AV178">
            <v>12.070398071818181</v>
          </cell>
          <cell r="AW178">
            <v>1.4376089663727272</v>
          </cell>
          <cell r="AX178">
            <v>147.23949013310508</v>
          </cell>
          <cell r="BA178">
            <v>12</v>
          </cell>
          <cell r="BB178">
            <v>11.5</v>
          </cell>
          <cell r="BD178">
            <v>170.73949013310508</v>
          </cell>
        </row>
        <row r="179">
          <cell r="H179">
            <v>54.248480289090907</v>
          </cell>
          <cell r="AR179">
            <v>44090</v>
          </cell>
          <cell r="AS179">
            <v>54.248480289090907</v>
          </cell>
          <cell r="AT179">
            <v>22.594420472181817</v>
          </cell>
          <cell r="AU179">
            <v>57.913309693967193</v>
          </cell>
          <cell r="AV179">
            <v>12.098769149999999</v>
          </cell>
          <cell r="AW179">
            <v>1.4376089663727272</v>
          </cell>
          <cell r="AX179">
            <v>148.29258857161264</v>
          </cell>
          <cell r="BA179">
            <v>12</v>
          </cell>
          <cell r="BB179">
            <v>11.5</v>
          </cell>
          <cell r="BD179">
            <v>171.79258857161264</v>
          </cell>
        </row>
        <row r="180">
          <cell r="H180">
            <v>55.231262180909091</v>
          </cell>
          <cell r="AR180">
            <v>44091</v>
          </cell>
          <cell r="AS180">
            <v>55.231262180909091</v>
          </cell>
          <cell r="AT180">
            <v>22.62582732145454</v>
          </cell>
          <cell r="AU180">
            <v>58.042615458929284</v>
          </cell>
          <cell r="AV180">
            <v>12.123787331818182</v>
          </cell>
          <cell r="AW180">
            <v>1.4376089663727272</v>
          </cell>
          <cell r="AX180">
            <v>149.46110125948383</v>
          </cell>
          <cell r="BA180">
            <v>12</v>
          </cell>
          <cell r="BB180">
            <v>11.5</v>
          </cell>
          <cell r="BD180">
            <v>172.96110125948383</v>
          </cell>
        </row>
        <row r="181">
          <cell r="H181">
            <v>55.898590040000002</v>
          </cell>
          <cell r="AR181">
            <v>44092</v>
          </cell>
          <cell r="AS181">
            <v>55.898590040000002</v>
          </cell>
          <cell r="AT181">
            <v>22.245632435090911</v>
          </cell>
          <cell r="AU181">
            <v>53.758995417080605</v>
          </cell>
          <cell r="AV181">
            <v>11.784347008181818</v>
          </cell>
          <cell r="AW181">
            <v>1.4376089663727272</v>
          </cell>
          <cell r="AX181">
            <v>145.12517386672604</v>
          </cell>
          <cell r="BA181">
            <v>12</v>
          </cell>
          <cell r="BB181">
            <v>11.5</v>
          </cell>
          <cell r="BD181">
            <v>168.62517386672604</v>
          </cell>
        </row>
        <row r="182">
          <cell r="H182">
            <v>54.382006329999996</v>
          </cell>
          <cell r="AR182">
            <v>44093</v>
          </cell>
          <cell r="AS182">
            <v>54.382006329999996</v>
          </cell>
          <cell r="AT182">
            <v>21.17221926818182</v>
          </cell>
          <cell r="AU182">
            <v>46.119674910431499</v>
          </cell>
          <cell r="AV182">
            <v>10.469503431818181</v>
          </cell>
          <cell r="AW182">
            <v>1.4376089663727272</v>
          </cell>
          <cell r="AX182">
            <v>133.5810129068042</v>
          </cell>
          <cell r="BA182">
            <v>12</v>
          </cell>
          <cell r="BB182">
            <v>11.5</v>
          </cell>
          <cell r="BD182">
            <v>157.0810129068042</v>
          </cell>
        </row>
        <row r="183">
          <cell r="H183">
            <v>54.716662658181811</v>
          </cell>
          <cell r="AR183">
            <v>44094</v>
          </cell>
          <cell r="AS183">
            <v>54.716662658181811</v>
          </cell>
          <cell r="AT183">
            <v>20.72511964109091</v>
          </cell>
          <cell r="AU183">
            <v>43.128971663020536</v>
          </cell>
          <cell r="AV183">
            <v>10.003079047272728</v>
          </cell>
          <cell r="AW183">
            <v>1.4376089663727272</v>
          </cell>
          <cell r="AX183">
            <v>130.01144197593871</v>
          </cell>
          <cell r="BA183">
            <v>12</v>
          </cell>
          <cell r="BB183">
            <v>11.5</v>
          </cell>
          <cell r="BD183">
            <v>153.51144197593871</v>
          </cell>
        </row>
        <row r="184">
          <cell r="H184">
            <v>59.020871493636371</v>
          </cell>
          <cell r="AR184">
            <v>44095</v>
          </cell>
          <cell r="AS184">
            <v>59.020871493636371</v>
          </cell>
          <cell r="AT184">
            <v>22.688389611909091</v>
          </cell>
          <cell r="AU184">
            <v>58.56010653042533</v>
          </cell>
          <cell r="AV184">
            <v>12.220557177272726</v>
          </cell>
          <cell r="AW184">
            <v>1.4376089663727272</v>
          </cell>
          <cell r="AX184">
            <v>153.92753377961625</v>
          </cell>
          <cell r="BA184">
            <v>12</v>
          </cell>
          <cell r="BB184">
            <v>11.5</v>
          </cell>
          <cell r="BD184">
            <v>177.42753377961625</v>
          </cell>
        </row>
        <row r="185">
          <cell r="H185">
            <v>60.043947839090904</v>
          </cell>
          <cell r="AR185">
            <v>44096</v>
          </cell>
          <cell r="AS185">
            <v>60.043947839090904</v>
          </cell>
          <cell r="AT185">
            <v>22.719817112818181</v>
          </cell>
          <cell r="AU185">
            <v>58.690878747569244</v>
          </cell>
          <cell r="AV185">
            <v>12.245604118181818</v>
          </cell>
          <cell r="AW185">
            <v>1.4376089663727272</v>
          </cell>
          <cell r="AX185">
            <v>155.13785678403286</v>
          </cell>
          <cell r="BA185">
            <v>12</v>
          </cell>
          <cell r="BB185">
            <v>11.5</v>
          </cell>
          <cell r="BD185">
            <v>178.63785678403286</v>
          </cell>
        </row>
        <row r="186">
          <cell r="H186">
            <v>61.475467573636365</v>
          </cell>
          <cell r="AR186">
            <v>44097</v>
          </cell>
          <cell r="AS186">
            <v>61.475467573636365</v>
          </cell>
          <cell r="AT186">
            <v>22.749887900272725</v>
          </cell>
          <cell r="AU186">
            <v>58.822371164713161</v>
          </cell>
          <cell r="AV186">
            <v>12.274018960909091</v>
          </cell>
          <cell r="AW186">
            <v>1.4376089663727272</v>
          </cell>
          <cell r="AX186">
            <v>156.75935456590406</v>
          </cell>
          <cell r="BA186">
            <v>12</v>
          </cell>
          <cell r="BB186">
            <v>11.5</v>
          </cell>
          <cell r="BD186">
            <v>180.25935456590406</v>
          </cell>
        </row>
        <row r="187">
          <cell r="H187">
            <v>62.114028516363639</v>
          </cell>
          <cell r="AR187">
            <v>44098</v>
          </cell>
          <cell r="AS187">
            <v>62.114028516363639</v>
          </cell>
          <cell r="AT187">
            <v>22.778538153636362</v>
          </cell>
          <cell r="AU187">
            <v>58.953532378493435</v>
          </cell>
          <cell r="AV187">
            <v>12.299077989090909</v>
          </cell>
          <cell r="AW187">
            <v>1.4376089663727272</v>
          </cell>
          <cell r="AX187">
            <v>157.58278600395707</v>
          </cell>
          <cell r="BA187">
            <v>9</v>
          </cell>
          <cell r="BB187">
            <v>11.5</v>
          </cell>
          <cell r="BD187">
            <v>178.08278600395707</v>
          </cell>
        </row>
        <row r="188">
          <cell r="H188">
            <v>63.263259786363641</v>
          </cell>
          <cell r="AR188">
            <v>44099</v>
          </cell>
          <cell r="AS188">
            <v>63.263259786363641</v>
          </cell>
          <cell r="AT188">
            <v>22.404943103272728</v>
          </cell>
          <cell r="AU188">
            <v>54.597341216071484</v>
          </cell>
          <cell r="AV188">
            <v>11.964204605454546</v>
          </cell>
          <cell r="AW188">
            <v>1.4376089663727272</v>
          </cell>
          <cell r="AX188">
            <v>153.66735767753514</v>
          </cell>
          <cell r="BA188">
            <v>9</v>
          </cell>
          <cell r="BB188">
            <v>11.5</v>
          </cell>
          <cell r="BD188">
            <v>174.16735767753514</v>
          </cell>
        </row>
        <row r="189">
          <cell r="H189">
            <v>61.903166710000001</v>
          </cell>
          <cell r="AR189">
            <v>44100</v>
          </cell>
          <cell r="AS189">
            <v>61.903166710000001</v>
          </cell>
          <cell r="AT189">
            <v>21.331801358636366</v>
          </cell>
          <cell r="AU189">
            <v>46.818163915004966</v>
          </cell>
          <cell r="AV189">
            <v>10.637678368181819</v>
          </cell>
          <cell r="AW189">
            <v>1.4376089663727272</v>
          </cell>
          <cell r="AX189">
            <v>142.12841931819585</v>
          </cell>
          <cell r="BA189">
            <v>9</v>
          </cell>
          <cell r="BB189">
            <v>11.5</v>
          </cell>
          <cell r="BD189">
            <v>162.62841931819585</v>
          </cell>
        </row>
        <row r="190">
          <cell r="H190">
            <v>62.73692957272727</v>
          </cell>
          <cell r="AR190">
            <v>44101</v>
          </cell>
          <cell r="AS190">
            <v>62.73692957272727</v>
          </cell>
          <cell r="AT190">
            <v>20.895288234181812</v>
          </cell>
          <cell r="AU190">
            <v>43.780816873363989</v>
          </cell>
          <cell r="AV190">
            <v>10.177258746363636</v>
          </cell>
          <cell r="AW190">
            <v>1.4376089663727272</v>
          </cell>
          <cell r="AX190">
            <v>139.02790239300944</v>
          </cell>
          <cell r="BA190">
            <v>9</v>
          </cell>
          <cell r="BB190">
            <v>11.5</v>
          </cell>
          <cell r="BD190">
            <v>159.52790239300944</v>
          </cell>
        </row>
        <row r="191">
          <cell r="H191">
            <v>68.790072573636365</v>
          </cell>
          <cell r="AR191">
            <v>44102</v>
          </cell>
          <cell r="AS191">
            <v>68.790072573636365</v>
          </cell>
          <cell r="AT191">
            <v>22.963140148272728</v>
          </cell>
          <cell r="AU191">
            <v>59.4913424570804</v>
          </cell>
          <cell r="AV191">
            <v>12.45656300909091</v>
          </cell>
          <cell r="AW191">
            <v>1.4376089663727272</v>
          </cell>
          <cell r="AX191">
            <v>165.13872715445311</v>
          </cell>
          <cell r="BA191">
            <v>9</v>
          </cell>
          <cell r="BB191">
            <v>11.5</v>
          </cell>
          <cell r="BD191">
            <v>185.63872715445311</v>
          </cell>
        </row>
        <row r="192">
          <cell r="H192">
            <v>70.954044945454541</v>
          </cell>
          <cell r="AR192">
            <v>44103</v>
          </cell>
          <cell r="AS192">
            <v>70.954044945454541</v>
          </cell>
          <cell r="AT192">
            <v>23.02555817009091</v>
          </cell>
          <cell r="AU192">
            <v>59.631025923406128</v>
          </cell>
          <cell r="AV192">
            <v>12.508574836363636</v>
          </cell>
          <cell r="AW192">
            <v>1.4376089663727272</v>
          </cell>
          <cell r="AX192">
            <v>167.55681284168793</v>
          </cell>
          <cell r="BA192">
            <v>9</v>
          </cell>
          <cell r="BB192">
            <v>11.5</v>
          </cell>
          <cell r="BD192">
            <v>188.05681284168793</v>
          </cell>
        </row>
        <row r="193">
          <cell r="H193">
            <v>72.719503596363637</v>
          </cell>
          <cell r="AR193">
            <v>44104</v>
          </cell>
          <cell r="AS193">
            <v>72.719503596363637</v>
          </cell>
          <cell r="AT193">
            <v>23.081097958000001</v>
          </cell>
          <cell r="AU193">
            <v>59.770467109913668</v>
          </cell>
          <cell r="AV193">
            <v>12.560599167272727</v>
          </cell>
          <cell r="AW193">
            <v>1.4376089663727272</v>
          </cell>
          <cell r="AX193">
            <v>169.56927679792275</v>
          </cell>
          <cell r="BA193">
            <v>9</v>
          </cell>
          <cell r="BB193">
            <v>11.5</v>
          </cell>
          <cell r="BD193">
            <v>190.06927679792275</v>
          </cell>
        </row>
      </sheetData>
      <sheetData sheetId="4"/>
      <sheetData sheetId="5"/>
      <sheetData sheetId="6">
        <row r="4">
          <cell r="A4">
            <v>43556</v>
          </cell>
        </row>
        <row r="190">
          <cell r="B190">
            <v>2001.1006155369996</v>
          </cell>
          <cell r="C190">
            <v>4183.8819210380434</v>
          </cell>
          <cell r="D190">
            <v>10589.384321123998</v>
          </cell>
          <cell r="E190">
            <v>11392.85345118182</v>
          </cell>
          <cell r="F190">
            <v>2160.5405311818181</v>
          </cell>
          <cell r="G190">
            <v>4305.3877030882995</v>
          </cell>
          <cell r="H190">
            <v>123.50360500000001</v>
          </cell>
          <cell r="I190">
            <v>28290.723913880851</v>
          </cell>
          <cell r="J190">
            <v>34756.652148151014</v>
          </cell>
        </row>
      </sheetData>
      <sheetData sheetId="7">
        <row r="190">
          <cell r="B190">
            <v>2003.9285565755008</v>
          </cell>
          <cell r="C190">
            <v>4188.3313937392468</v>
          </cell>
          <cell r="D190">
            <v>10590.432128266993</v>
          </cell>
          <cell r="E190">
            <v>11570.4343642691</v>
          </cell>
          <cell r="F190">
            <v>2160.5405311818181</v>
          </cell>
          <cell r="G190">
            <v>4305.3877030882995</v>
          </cell>
          <cell r="H190">
            <v>123.50360500000001</v>
          </cell>
          <cell r="I190">
            <v>28476.630047850846</v>
          </cell>
          <cell r="J190">
            <v>34942.558282120983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y Chandarana" refreshedDate="43924.427363310184" createdVersion="6" refreshedVersion="6" minRefreshableVersion="3" recordCount="1552" xr:uid="{00000000-000A-0000-FFFF-FFFF02000000}">
  <cacheSource type="worksheet">
    <worksheetSource ref="B2:H1554" sheet="Figure 2 - data and chart"/>
  </cacheSource>
  <cacheFields count="9">
    <cacheField name="Date" numFmtId="14">
      <sharedItems containsSemiMixedTypes="0" containsNonDate="0" containsDate="1" containsString="0" minDate="2016-01-01T00:00:00" maxDate="2020-04-01T00:00:00" count="1552">
        <d v="2016-01-01T00:00:00"/>
        <d v="2016-01-02T00:00:00"/>
        <d v="2016-01-03T00:00:00"/>
        <d v="2016-01-04T00:00:00"/>
        <d v="2016-01-05T00:00:00"/>
        <d v="2016-01-06T00:00:00"/>
        <d v="2016-01-07T00:00:00"/>
        <d v="2016-01-08T00:00:00"/>
        <d v="2016-01-09T00:00:00"/>
        <d v="2016-01-10T00:00:00"/>
        <d v="2016-01-11T00:00:00"/>
        <d v="2016-01-12T00:00:00"/>
        <d v="2016-01-13T00:00:00"/>
        <d v="2016-01-14T00:00:00"/>
        <d v="2016-01-15T00:00:00"/>
        <d v="2016-01-16T00:00:00"/>
        <d v="2016-01-17T00:00:00"/>
        <d v="2016-01-18T00:00:00"/>
        <d v="2016-01-19T00:00:00"/>
        <d v="2016-01-20T00:00:00"/>
        <d v="2016-01-21T00:00:00"/>
        <d v="2016-01-22T00:00:00"/>
        <d v="2016-01-23T00:00:00"/>
        <d v="2016-01-24T00:00:00"/>
        <d v="2016-01-25T00:00:00"/>
        <d v="2016-01-26T00:00:00"/>
        <d v="2016-01-27T00:00:00"/>
        <d v="2016-01-28T00:00:00"/>
        <d v="2016-01-29T00:00:00"/>
        <d v="2016-01-30T00:00:00"/>
        <d v="2016-01-31T00:00:00"/>
        <d v="2016-02-01T00:00:00"/>
        <d v="2016-02-02T00:00:00"/>
        <d v="2016-02-03T00:00:00"/>
        <d v="2016-02-04T00:00:00"/>
        <d v="2016-02-05T00:00:00"/>
        <d v="2016-02-06T00:00:00"/>
        <d v="2016-02-07T00:00:00"/>
        <d v="2016-02-08T00:00:00"/>
        <d v="2016-02-09T00:00:00"/>
        <d v="2016-02-10T00:00:00"/>
        <d v="2016-02-11T00:00:00"/>
        <d v="2016-02-12T00:00:00"/>
        <d v="2016-02-13T00:00:00"/>
        <d v="2016-02-14T00:00:00"/>
        <d v="2016-02-15T00:00:00"/>
        <d v="2016-02-16T00:00:00"/>
        <d v="2016-02-17T00:00:00"/>
        <d v="2016-02-18T00:00:00"/>
        <d v="2016-02-19T00:00:00"/>
        <d v="2016-02-20T00:00:00"/>
        <d v="2016-02-21T00:00:00"/>
        <d v="2016-02-22T00:00:00"/>
        <d v="2016-02-23T00:00:00"/>
        <d v="2016-02-24T00:00:00"/>
        <d v="2016-02-25T00:00:00"/>
        <d v="2016-02-26T00:00:00"/>
        <d v="2016-02-27T00:00:00"/>
        <d v="2016-02-28T00:00:00"/>
        <d v="2016-02-29T00:00:00"/>
        <d v="2016-03-01T00:00:00"/>
        <d v="2016-03-02T00:00:00"/>
        <d v="2016-03-03T00:00:00"/>
        <d v="2016-03-04T00:00:00"/>
        <d v="2016-03-05T00:00:00"/>
        <d v="2016-03-06T00:00:00"/>
        <d v="2016-03-07T00:00:00"/>
        <d v="2016-03-08T00:00:00"/>
        <d v="2016-03-09T00:00:00"/>
        <d v="2016-03-10T00:00:00"/>
        <d v="2016-03-11T00:00:00"/>
        <d v="2016-03-12T00:00:00"/>
        <d v="2016-03-13T00:00:00"/>
        <d v="2016-03-14T00:00:00"/>
        <d v="2016-03-15T00:00:00"/>
        <d v="2016-03-16T00:00:00"/>
        <d v="2016-03-17T00:00:00"/>
        <d v="2016-03-18T00:00:00"/>
        <d v="2016-03-19T00:00:00"/>
        <d v="2016-03-20T00:00:00"/>
        <d v="2016-03-21T00:00:00"/>
        <d v="2016-03-22T00:00:00"/>
        <d v="2016-03-23T00:00:00"/>
        <d v="2016-03-24T00:00:00"/>
        <d v="2016-03-25T00:00:00"/>
        <d v="2016-03-26T00:00:00"/>
        <d v="2016-03-27T00:00:00"/>
        <d v="2016-03-28T00:00:00"/>
        <d v="2016-03-29T00:00:00"/>
        <d v="2016-03-30T00:00:00"/>
        <d v="2016-03-31T00:00:00"/>
        <d v="2016-04-01T00:00:00"/>
        <d v="2016-04-02T00:00:00"/>
        <d v="2016-04-03T00:00:00"/>
        <d v="2016-04-04T00:00:00"/>
        <d v="2016-04-05T00:00:00"/>
        <d v="2016-04-06T00:00:00"/>
        <d v="2016-04-07T00:00:00"/>
        <d v="2016-04-08T00:00:00"/>
        <d v="2016-04-09T00:00:00"/>
        <d v="2016-04-10T00:00:00"/>
        <d v="2016-04-11T00:00:00"/>
        <d v="2016-04-12T00:00:00"/>
        <d v="2016-04-13T00:00:00"/>
        <d v="2016-04-14T00:00:00"/>
        <d v="2016-04-15T00:00:00"/>
        <d v="2016-04-16T00:00:00"/>
        <d v="2016-04-17T00:00:00"/>
        <d v="2016-04-18T00:00:00"/>
        <d v="2016-04-19T00:00:00"/>
        <d v="2016-04-20T00:00:00"/>
        <d v="2016-04-21T00:00:00"/>
        <d v="2016-04-22T00:00:00"/>
        <d v="2016-04-23T00:00:00"/>
        <d v="2016-04-24T00:00:00"/>
        <d v="2016-04-25T00:00:00"/>
        <d v="2016-04-26T00:00:00"/>
        <d v="2016-04-27T00:00:00"/>
        <d v="2016-04-28T00:00:00"/>
        <d v="2016-04-29T00:00:00"/>
        <d v="2016-04-30T00:00:00"/>
        <d v="2016-05-01T00:00:00"/>
        <d v="2016-05-02T00:00:00"/>
        <d v="2016-05-03T00:00:00"/>
        <d v="2016-05-04T00:00:00"/>
        <d v="2016-05-05T00:00:00"/>
        <d v="2016-05-06T00:00:00"/>
        <d v="2016-05-07T00:00:00"/>
        <d v="2016-05-08T00:00:00"/>
        <d v="2016-05-09T00:00:00"/>
        <d v="2016-05-10T00:00:00"/>
        <d v="2016-05-11T00:00:00"/>
        <d v="2016-05-12T00:00:00"/>
        <d v="2016-05-13T00:00:00"/>
        <d v="2016-05-14T00:00:00"/>
        <d v="2016-05-15T00:00:00"/>
        <d v="2016-05-16T00:00:00"/>
        <d v="2016-05-17T00:00:00"/>
        <d v="2016-05-18T00:00:00"/>
        <d v="2016-05-19T00:00:00"/>
        <d v="2016-05-20T00:00:00"/>
        <d v="2016-05-21T00:00:00"/>
        <d v="2016-05-22T00:00:00"/>
        <d v="2016-05-23T00:00:00"/>
        <d v="2016-05-24T00:00:00"/>
        <d v="2016-05-25T00:00:00"/>
        <d v="2016-05-26T00:00:00"/>
        <d v="2016-05-27T00:00:00"/>
        <d v="2016-05-28T00:00:00"/>
        <d v="2016-05-29T00:00:00"/>
        <d v="2016-05-30T00:00:00"/>
        <d v="2016-05-31T00:00:00"/>
        <d v="2016-06-01T00:00:00"/>
        <d v="2016-06-02T00:00:00"/>
        <d v="2016-06-03T00:00:00"/>
        <d v="2016-06-04T00:00:00"/>
        <d v="2016-06-05T00:00:00"/>
        <d v="2016-06-06T00:00:00"/>
        <d v="2016-06-07T00:00:00"/>
        <d v="2016-06-08T00:00:00"/>
        <d v="2016-06-09T00:00:00"/>
        <d v="2016-06-10T00:00:00"/>
        <d v="2016-06-11T00:00:00"/>
        <d v="2016-06-12T00:00:00"/>
        <d v="2016-06-13T00:00:00"/>
        <d v="2016-06-14T00:00:00"/>
        <d v="2016-06-15T00:00:00"/>
        <d v="2016-06-16T00:00:00"/>
        <d v="2016-06-17T00:00:00"/>
        <d v="2016-06-18T00:00:00"/>
        <d v="2016-06-19T00:00:00"/>
        <d v="2016-06-20T00:00:00"/>
        <d v="2016-06-21T00:00:00"/>
        <d v="2016-06-22T00:00:00"/>
        <d v="2016-06-23T00:00:00"/>
        <d v="2016-06-24T00:00:00"/>
        <d v="2016-06-25T00:00:00"/>
        <d v="2016-06-26T00:00:00"/>
        <d v="2016-06-27T00:00:00"/>
        <d v="2016-06-28T00:00:00"/>
        <d v="2016-06-29T00:00:00"/>
        <d v="2016-06-30T00:00:00"/>
        <d v="2016-07-01T00:00:00"/>
        <d v="2016-07-02T00:00:00"/>
        <d v="2016-07-03T00:00:00"/>
        <d v="2016-07-04T00:00:00"/>
        <d v="2016-07-05T00:00:00"/>
        <d v="2016-07-06T00:00:00"/>
        <d v="2016-07-07T00:00:00"/>
        <d v="2016-07-08T00:00:00"/>
        <d v="2016-07-09T00:00:00"/>
        <d v="2016-07-10T00:00:00"/>
        <d v="2016-07-11T00:00:00"/>
        <d v="2016-07-12T00:00:00"/>
        <d v="2016-07-13T00:00:00"/>
        <d v="2016-07-14T00:00:00"/>
        <d v="2016-07-15T00:00:00"/>
        <d v="2016-07-16T00:00:00"/>
        <d v="2016-07-17T00:00:00"/>
        <d v="2016-07-18T00:00:00"/>
        <d v="2016-07-19T00:00:00"/>
        <d v="2016-07-20T00:00:00"/>
        <d v="2016-07-21T00:00:00"/>
        <d v="2016-07-22T00:00:00"/>
        <d v="2016-07-23T00:00:00"/>
        <d v="2016-07-24T00:00:00"/>
        <d v="2016-07-25T00:00:00"/>
        <d v="2016-07-26T00:00:00"/>
        <d v="2016-07-27T00:00:00"/>
        <d v="2016-07-28T00:00:00"/>
        <d v="2016-07-29T00:00:00"/>
        <d v="2016-07-30T00:00:00"/>
        <d v="2016-07-31T00:00:00"/>
        <d v="2016-08-01T00:00:00"/>
        <d v="2016-08-02T00:00:00"/>
        <d v="2016-08-03T00:00:00"/>
        <d v="2016-08-04T00:00:00"/>
        <d v="2016-08-05T00:00:00"/>
        <d v="2016-08-06T00:00:00"/>
        <d v="2016-08-07T00:00:00"/>
        <d v="2016-08-08T00:00:00"/>
        <d v="2016-08-09T00:00:00"/>
        <d v="2016-08-10T00:00:00"/>
        <d v="2016-08-11T00:00:00"/>
        <d v="2016-08-12T00:00:00"/>
        <d v="2016-08-13T00:00:00"/>
        <d v="2016-08-14T00:00:00"/>
        <d v="2016-08-15T00:00:00"/>
        <d v="2016-08-16T00:00:00"/>
        <d v="2016-08-17T00:00:00"/>
        <d v="2016-08-18T00:00:00"/>
        <d v="2016-08-19T00:00:00"/>
        <d v="2016-08-20T00:00:00"/>
        <d v="2016-08-21T00:00:00"/>
        <d v="2016-08-22T00:00:00"/>
        <d v="2016-08-23T00:00:00"/>
        <d v="2016-08-24T00:00:00"/>
        <d v="2016-08-25T00:00:00"/>
        <d v="2016-08-26T00:00:00"/>
        <d v="2016-08-27T00:00:00"/>
        <d v="2016-08-28T00:00:00"/>
        <d v="2016-08-29T00:00:00"/>
        <d v="2016-08-30T00:00:00"/>
        <d v="2016-08-31T00:00:00"/>
        <d v="2016-09-01T00:00:00"/>
        <d v="2016-09-02T00:00:00"/>
        <d v="2016-09-03T00:00:00"/>
        <d v="2016-09-04T00:00:00"/>
        <d v="2016-09-05T00:00:00"/>
        <d v="2016-09-06T00:00:00"/>
        <d v="2016-09-07T00:00:00"/>
        <d v="2016-09-08T00:00:00"/>
        <d v="2016-09-09T00:00:00"/>
        <d v="2016-09-10T00:00:00"/>
        <d v="2016-09-11T00:00:00"/>
        <d v="2016-09-12T00:00:00"/>
        <d v="2016-09-13T00:00:00"/>
        <d v="2016-09-14T00:00:00"/>
        <d v="2016-09-15T00:00:00"/>
        <d v="2016-09-16T00:00:00"/>
        <d v="2016-09-17T00:00:00"/>
        <d v="2016-09-18T00:00:00"/>
        <d v="2016-09-19T00:00:00"/>
        <d v="2016-09-20T00:00:00"/>
        <d v="2016-09-21T00:00:00"/>
        <d v="2016-09-22T00:00:00"/>
        <d v="2016-09-23T00:00:00"/>
        <d v="2016-09-24T00:00:00"/>
        <d v="2016-09-25T00:00:00"/>
        <d v="2016-09-26T00:00:00"/>
        <d v="2016-09-27T00:00:00"/>
        <d v="2016-09-28T00:00:00"/>
        <d v="2016-09-29T00:00:00"/>
        <d v="2016-09-30T00:00:00"/>
        <d v="2016-10-01T00:00:00"/>
        <d v="2016-10-02T00:00:00"/>
        <d v="2016-10-03T00:00:00"/>
        <d v="2016-10-04T00:00:00"/>
        <d v="2016-10-05T00:00:00"/>
        <d v="2016-10-06T00:00:00"/>
        <d v="2016-10-07T00:00:00"/>
        <d v="2016-10-08T00:00:00"/>
        <d v="2016-10-09T00:00:00"/>
        <d v="2016-10-10T00:00:00"/>
        <d v="2016-10-11T00:00:00"/>
        <d v="2016-10-12T00:00:00"/>
        <d v="2016-10-13T00:00:00"/>
        <d v="2016-10-14T00:00:00"/>
        <d v="2016-10-15T00:00:00"/>
        <d v="2016-10-16T00:00:00"/>
        <d v="2016-10-17T00:00:00"/>
        <d v="2016-10-18T00:00:00"/>
        <d v="2016-10-19T00:00:00"/>
        <d v="2016-10-20T00:00:00"/>
        <d v="2016-10-21T00:00:00"/>
        <d v="2016-10-22T00:00:00"/>
        <d v="2016-10-23T00:00:00"/>
        <d v="2016-10-24T00:00:00"/>
        <d v="2016-10-25T00:00:00"/>
        <d v="2016-10-26T00:00:00"/>
        <d v="2016-10-27T00:00:00"/>
        <d v="2016-10-28T00:00:00"/>
        <d v="2016-10-29T00:00:00"/>
        <d v="2016-10-30T00:00:00"/>
        <d v="2016-10-31T00:00:00"/>
        <d v="2016-11-01T00:00:00"/>
        <d v="2016-11-02T00:00:00"/>
        <d v="2016-11-03T00:00:00"/>
        <d v="2016-11-04T00:00:00"/>
        <d v="2016-11-05T00:00:00"/>
        <d v="2016-11-06T00:00:00"/>
        <d v="2016-11-07T00:00:00"/>
        <d v="2016-11-08T00:00:00"/>
        <d v="2016-11-09T00:00:00"/>
        <d v="2016-11-10T00:00:00"/>
        <d v="2016-11-11T00:00:00"/>
        <d v="2016-11-12T00:00:00"/>
        <d v="2016-11-13T00:00:00"/>
        <d v="2016-11-14T00:00:00"/>
        <d v="2016-11-15T00:00:00"/>
        <d v="2016-11-16T00:00:00"/>
        <d v="2016-11-17T00:00:00"/>
        <d v="2016-11-18T00:00:00"/>
        <d v="2016-11-19T00:00:00"/>
        <d v="2016-11-20T00:00:00"/>
        <d v="2016-11-21T00:00:00"/>
        <d v="2016-11-22T00:00:00"/>
        <d v="2016-11-23T00:00:00"/>
        <d v="2016-11-24T00:00:00"/>
        <d v="2016-11-25T00:00:00"/>
        <d v="2016-11-26T00:00:00"/>
        <d v="2016-11-27T00:00:00"/>
        <d v="2016-11-28T00:00:00"/>
        <d v="2016-11-29T00:00:00"/>
        <d v="2016-11-30T00:00:00"/>
        <d v="2016-12-01T00:00:00"/>
        <d v="2016-12-02T00:00:00"/>
        <d v="2016-12-03T00:00:00"/>
        <d v="2016-12-04T00:00:00"/>
        <d v="2016-12-05T00:00:00"/>
        <d v="2016-12-06T00:00:00"/>
        <d v="2016-12-07T00:00:00"/>
        <d v="2016-12-08T00:00:00"/>
        <d v="2016-12-09T00:00:00"/>
        <d v="2016-12-10T00:00:00"/>
        <d v="2016-12-11T00:00:00"/>
        <d v="2016-12-12T00:00:00"/>
        <d v="2016-12-13T00:00:00"/>
        <d v="2016-12-14T00:00:00"/>
        <d v="2016-12-15T00:00:00"/>
        <d v="2016-12-16T00:00:00"/>
        <d v="2016-12-17T00:00:00"/>
        <d v="2016-12-18T00:00:00"/>
        <d v="2016-12-19T00:00:00"/>
        <d v="2016-12-20T00:00:00"/>
        <d v="2016-12-21T00:00:00"/>
        <d v="2016-12-22T00:00:00"/>
        <d v="2016-12-23T00:00:00"/>
        <d v="2016-12-24T00:00:00"/>
        <d v="2016-12-25T00:00:00"/>
        <d v="2016-12-26T00:00:00"/>
        <d v="2016-12-27T00:00:00"/>
        <d v="2016-12-28T00:00:00"/>
        <d v="2016-12-29T00:00:00"/>
        <d v="2016-12-30T00:00:00"/>
        <d v="2016-12-31T00:00:00"/>
        <d v="2017-01-01T00:00:00"/>
        <d v="2017-01-02T00:00:00"/>
        <d v="2017-01-03T00:00:00"/>
        <d v="2017-01-04T00:00:00"/>
        <d v="2017-01-05T00:00:00"/>
        <d v="2017-01-06T00:00:00"/>
        <d v="2017-01-07T00:00:00"/>
        <d v="2017-01-08T00:00:00"/>
        <d v="2017-01-09T00:00:00"/>
        <d v="2017-01-10T00:00:00"/>
        <d v="2017-01-11T00:00:00"/>
        <d v="2017-01-12T00:00:00"/>
        <d v="2017-01-13T00:00:00"/>
        <d v="2017-01-14T00:00:00"/>
        <d v="2017-01-15T00:00:00"/>
        <d v="2017-01-16T00:00:00"/>
        <d v="2017-01-17T00:00:00"/>
        <d v="2017-01-18T00:00:00"/>
        <d v="2017-01-19T00:00:00"/>
        <d v="2017-01-20T00:00:00"/>
        <d v="2017-01-21T00:00:00"/>
        <d v="2017-01-22T00:00:00"/>
        <d v="2017-01-23T00:00:00"/>
        <d v="2017-01-24T00:00:00"/>
        <d v="2017-01-25T00:00:00"/>
        <d v="2017-01-26T00:00:00"/>
        <d v="2017-01-27T00:00:00"/>
        <d v="2017-01-28T00:00:00"/>
        <d v="2017-01-29T00:00:00"/>
        <d v="2017-01-30T00:00:00"/>
        <d v="2017-01-31T00:00:00"/>
        <d v="2017-02-01T00:00:00"/>
        <d v="2017-02-02T00:00:00"/>
        <d v="2017-02-03T00:00:00"/>
        <d v="2017-02-04T00:00:00"/>
        <d v="2017-02-05T00:00:00"/>
        <d v="2017-02-06T00:00:00"/>
        <d v="2017-02-07T00:00:00"/>
        <d v="2017-02-08T00:00:00"/>
        <d v="2017-02-09T00:00:00"/>
        <d v="2017-02-10T00:00:00"/>
        <d v="2017-02-11T00:00:00"/>
        <d v="2017-02-12T00:00:00"/>
        <d v="2017-02-13T00:00:00"/>
        <d v="2017-02-14T00:00:00"/>
        <d v="2017-02-15T00:00:00"/>
        <d v="2017-02-16T00:00:00"/>
        <d v="2017-02-17T00:00:00"/>
        <d v="2017-02-18T00:00:00"/>
        <d v="2017-02-19T00:00:00"/>
        <d v="2017-02-20T00:00:00"/>
        <d v="2017-02-21T00:00:00"/>
        <d v="2017-02-22T00:00:00"/>
        <d v="2017-02-23T00:00:00"/>
        <d v="2017-02-24T00:00:00"/>
        <d v="2017-02-25T00:00:00"/>
        <d v="2017-02-26T00:00:00"/>
        <d v="2017-02-27T00:00:00"/>
        <d v="2017-02-28T00:00:00"/>
        <d v="2017-03-01T00:00:00"/>
        <d v="2017-03-02T00:00:00"/>
        <d v="2017-03-03T00:00:00"/>
        <d v="2017-03-04T00:00:00"/>
        <d v="2017-03-05T00:00:00"/>
        <d v="2017-03-06T00:00:00"/>
        <d v="2017-03-07T00:00:00"/>
        <d v="2017-03-08T00:00:00"/>
        <d v="2017-03-09T00:00:00"/>
        <d v="2017-03-10T00:00:00"/>
        <d v="2017-03-11T00:00:00"/>
        <d v="2017-03-12T00:00:00"/>
        <d v="2017-03-13T00:00:00"/>
        <d v="2017-03-14T00:00:00"/>
        <d v="2017-03-15T00:00:00"/>
        <d v="2017-03-16T00:00:00"/>
        <d v="2017-03-17T00:00:00"/>
        <d v="2017-03-18T00:00:00"/>
        <d v="2017-03-19T00:00:00"/>
        <d v="2017-03-20T00:00:00"/>
        <d v="2017-03-21T00:00:00"/>
        <d v="2017-03-22T00:00:00"/>
        <d v="2017-03-23T00:00:00"/>
        <d v="2017-03-24T00:00:00"/>
        <d v="2017-03-25T00:00:00"/>
        <d v="2017-03-26T00:00:00"/>
        <d v="2017-03-27T00:00:00"/>
        <d v="2017-03-28T00:00:00"/>
        <d v="2017-03-29T00:00:00"/>
        <d v="2017-03-30T00:00:00"/>
        <d v="2017-03-31T00:00:00"/>
        <d v="2017-04-01T00:00:00"/>
        <d v="2017-04-02T00:00:00"/>
        <d v="2017-04-03T00:00:00"/>
        <d v="2017-04-04T00:00:00"/>
        <d v="2017-04-05T00:00:00"/>
        <d v="2017-04-06T00:00:00"/>
        <d v="2017-04-07T00:00:00"/>
        <d v="2017-04-08T00:00:00"/>
        <d v="2017-04-09T00:00:00"/>
        <d v="2017-04-10T00:00:00"/>
        <d v="2017-04-11T00:00:00"/>
        <d v="2017-04-12T00:00:00"/>
        <d v="2017-04-13T00:00:00"/>
        <d v="2017-04-14T00:00:00"/>
        <d v="2017-04-15T00:00:00"/>
        <d v="2017-04-16T00:00:00"/>
        <d v="2017-04-17T00:00:00"/>
        <d v="2017-04-18T00:00:00"/>
        <d v="2017-04-19T00:00:00"/>
        <d v="2017-04-20T00:00:00"/>
        <d v="2017-04-21T00:00:00"/>
        <d v="2017-04-22T00:00:00"/>
        <d v="2017-04-23T00:00:00"/>
        <d v="2017-04-24T00:00:00"/>
        <d v="2017-04-25T00:00:00"/>
        <d v="2017-04-26T00:00:00"/>
        <d v="2017-04-27T00:00:00"/>
        <d v="2017-04-28T00:00:00"/>
        <d v="2017-04-29T00:00:00"/>
        <d v="2017-04-30T00:00:00"/>
        <d v="2017-05-01T00:00:00"/>
        <d v="2017-05-02T00:00:00"/>
        <d v="2017-05-03T00:00:00"/>
        <d v="2017-05-04T00:00:00"/>
        <d v="2017-05-05T00:00:00"/>
        <d v="2017-05-06T00:00:00"/>
        <d v="2017-05-07T00:00:00"/>
        <d v="2017-05-08T00:00:00"/>
        <d v="2017-05-09T00:00:00"/>
        <d v="2017-05-10T00:00:00"/>
        <d v="2017-05-11T00:00:00"/>
        <d v="2017-05-12T00:00:00"/>
        <d v="2017-05-13T00:00:00"/>
        <d v="2017-05-14T00:00:00"/>
        <d v="2017-05-15T00:00:00"/>
        <d v="2017-05-16T00:00:00"/>
        <d v="2017-05-17T00:00:00"/>
        <d v="2017-05-18T00:00:00"/>
        <d v="2017-05-19T00:00:00"/>
        <d v="2017-05-20T00:00:00"/>
        <d v="2017-05-21T00:00:00"/>
        <d v="2017-05-22T00:00:00"/>
        <d v="2017-05-23T00:00:00"/>
        <d v="2017-05-24T00:00:00"/>
        <d v="2017-05-25T00:00:00"/>
        <d v="2017-05-26T00:00:00"/>
        <d v="2017-05-27T00:00:00"/>
        <d v="2017-05-28T00:00:00"/>
        <d v="2017-05-29T00:00:00"/>
        <d v="2017-05-30T00:00:00"/>
        <d v="2017-05-31T00:00:00"/>
        <d v="2017-06-01T00:00:00"/>
        <d v="2017-06-02T00:00:00"/>
        <d v="2017-06-03T00:00:00"/>
        <d v="2017-06-04T00:00:00"/>
        <d v="2017-06-05T00:00:00"/>
        <d v="2017-06-06T00:00:00"/>
        <d v="2017-06-07T00:00:00"/>
        <d v="2017-06-08T00:00:00"/>
        <d v="2017-06-09T00:00:00"/>
        <d v="2017-06-10T00:00:00"/>
        <d v="2017-06-11T00:00:00"/>
        <d v="2017-06-12T00:00:00"/>
        <d v="2017-06-13T00:00:00"/>
        <d v="2017-06-14T00:00:00"/>
        <d v="2017-06-15T00:00:00"/>
        <d v="2017-06-16T00:00:00"/>
        <d v="2017-06-17T00:00:00"/>
        <d v="2017-06-18T00:00:00"/>
        <d v="2017-06-19T00:00:00"/>
        <d v="2017-06-20T00:00:00"/>
        <d v="2017-06-21T00:00:00"/>
        <d v="2017-06-22T00:00:00"/>
        <d v="2017-06-23T00:00:00"/>
        <d v="2017-06-24T00:00:00"/>
        <d v="2017-06-25T00:00:00"/>
        <d v="2017-06-26T00:00:00"/>
        <d v="2017-06-27T00:00:00"/>
        <d v="2017-06-28T00:00:00"/>
        <d v="2017-06-29T00:00:00"/>
        <d v="2017-06-30T00:00:00"/>
        <d v="2017-07-01T00:00:00"/>
        <d v="2017-07-02T00:00:00"/>
        <d v="2017-07-03T00:00:00"/>
        <d v="2017-07-04T00:00:00"/>
        <d v="2017-07-05T00:00:00"/>
        <d v="2017-07-06T00:00:00"/>
        <d v="2017-07-07T00:00:00"/>
        <d v="2017-07-08T00:00:00"/>
        <d v="2017-07-09T00:00:00"/>
        <d v="2017-07-10T00:00:00"/>
        <d v="2017-07-11T00:00:00"/>
        <d v="2017-07-12T00:00:00"/>
        <d v="2017-07-13T00:00:00"/>
        <d v="2017-07-14T00:00:00"/>
        <d v="2017-07-15T00:00:00"/>
        <d v="2017-07-16T00:00:00"/>
        <d v="2017-07-17T00:00:00"/>
        <d v="2017-07-18T00:00:00"/>
        <d v="2017-07-19T00:00:00"/>
        <d v="2017-07-20T00:00:00"/>
        <d v="2017-07-21T00:00:00"/>
        <d v="2017-07-22T00:00:00"/>
        <d v="2017-07-23T00:00:00"/>
        <d v="2017-07-24T00:00:00"/>
        <d v="2017-07-25T00:00:00"/>
        <d v="2017-07-26T00:00:00"/>
        <d v="2017-07-27T00:00:00"/>
        <d v="2017-07-28T00:00:00"/>
        <d v="2017-07-29T00:00:00"/>
        <d v="2017-07-30T00:00:00"/>
        <d v="2017-07-31T00:00:00"/>
        <d v="2017-08-01T00:00:00"/>
        <d v="2017-08-02T00:00:00"/>
        <d v="2017-08-03T00:00:00"/>
        <d v="2017-08-04T00:00:00"/>
        <d v="2017-08-05T00:00:00"/>
        <d v="2017-08-06T00:00:00"/>
        <d v="2017-08-07T00:00:00"/>
        <d v="2017-08-08T00:00:00"/>
        <d v="2017-08-09T00:00:00"/>
        <d v="2017-08-10T00:00:00"/>
        <d v="2017-08-11T00:00:00"/>
        <d v="2017-08-12T00:00:00"/>
        <d v="2017-08-13T00:00:00"/>
        <d v="2017-08-14T00:00:00"/>
        <d v="2017-08-15T00:00:00"/>
        <d v="2017-08-16T00:00:00"/>
        <d v="2017-08-17T00:00:00"/>
        <d v="2017-08-18T00:00:00"/>
        <d v="2017-08-19T00:00:00"/>
        <d v="2017-08-20T00:00:00"/>
        <d v="2017-08-21T00:00:00"/>
        <d v="2017-08-22T00:00:00"/>
        <d v="2017-08-23T00:00:00"/>
        <d v="2017-08-24T00:00:00"/>
        <d v="2017-08-25T00:00:00"/>
        <d v="2017-08-26T00:00:00"/>
        <d v="2017-08-27T00:00:00"/>
        <d v="2017-08-28T00:00:00"/>
        <d v="2017-08-29T00:00:00"/>
        <d v="2017-08-30T00:00:00"/>
        <d v="2017-08-31T00:00:00"/>
        <d v="2017-09-01T00:00:00"/>
        <d v="2017-09-02T00:00:00"/>
        <d v="2017-09-03T00:00:00"/>
        <d v="2017-09-04T00:00:00"/>
        <d v="2017-09-05T00:00:00"/>
        <d v="2017-09-06T00:00:00"/>
        <d v="2017-09-07T00:00:00"/>
        <d v="2017-09-08T00:00:00"/>
        <d v="2017-09-09T00:00:00"/>
        <d v="2017-09-10T00:00:00"/>
        <d v="2017-09-11T00:00:00"/>
        <d v="2017-09-12T00:00:00"/>
        <d v="2017-09-13T00:00:00"/>
        <d v="2017-09-14T00:00:00"/>
        <d v="2017-09-15T00:00:00"/>
        <d v="2017-09-16T00:00:00"/>
        <d v="2017-09-17T00:00:00"/>
        <d v="2017-09-18T00:00:00"/>
        <d v="2017-09-19T00:00:00"/>
        <d v="2017-09-20T00:00:00"/>
        <d v="2017-09-21T00:00:00"/>
        <d v="2017-09-22T00:00:00"/>
        <d v="2017-09-23T00:00:00"/>
        <d v="2017-09-24T00:00:00"/>
        <d v="2017-09-25T00:00:00"/>
        <d v="2017-09-26T00:00:00"/>
        <d v="2017-09-27T00:00:00"/>
        <d v="2017-09-28T00:00:00"/>
        <d v="2017-09-29T00:00:00"/>
        <d v="2017-09-30T00:00:00"/>
        <d v="2017-10-01T00:00:00"/>
        <d v="2017-10-02T00:00:00"/>
        <d v="2017-10-03T00:00:00"/>
        <d v="2017-10-04T00:00:00"/>
        <d v="2017-10-05T00:00:00"/>
        <d v="2017-10-06T00:00:00"/>
        <d v="2017-10-07T00:00:00"/>
        <d v="2017-10-08T00:00:00"/>
        <d v="2017-10-09T00:00:00"/>
        <d v="2017-10-10T00:00:00"/>
        <d v="2017-10-11T00:00:00"/>
        <d v="2017-10-12T00:00:00"/>
        <d v="2017-10-13T00:00:00"/>
        <d v="2017-10-14T00:00:00"/>
        <d v="2017-10-15T00:00:00"/>
        <d v="2017-10-16T00:00:00"/>
        <d v="2017-10-17T00:00:00"/>
        <d v="2017-10-18T00:00:00"/>
        <d v="2017-10-19T00:00:00"/>
        <d v="2017-10-20T00:00:00"/>
        <d v="2017-10-21T00:00:00"/>
        <d v="2017-10-22T00:00:00"/>
        <d v="2017-10-23T00:00:00"/>
        <d v="2017-10-24T00:00:00"/>
        <d v="2017-10-25T00:00:00"/>
        <d v="2017-10-26T00:00:00"/>
        <d v="2017-10-27T00:00:00"/>
        <d v="2017-10-28T00:00:00"/>
        <d v="2017-10-29T00:00:00"/>
        <d v="2017-10-30T00:00:00"/>
        <d v="2017-10-31T00:00:00"/>
        <d v="2017-11-01T00:00:00"/>
        <d v="2017-11-02T00:00:00"/>
        <d v="2017-11-03T00:00:00"/>
        <d v="2017-11-04T00:00:00"/>
        <d v="2017-11-05T00:00:00"/>
        <d v="2017-11-06T00:00:00"/>
        <d v="2017-11-07T00:00:00"/>
        <d v="2017-11-08T00:00:00"/>
        <d v="2017-11-09T00:00:00"/>
        <d v="2017-11-10T00:00:00"/>
        <d v="2017-11-11T00:00:00"/>
        <d v="2017-11-12T00:00:00"/>
        <d v="2017-11-13T00:00:00"/>
        <d v="2017-11-14T00:00:00"/>
        <d v="2017-11-15T00:00:00"/>
        <d v="2017-11-16T00:00:00"/>
        <d v="2017-11-17T00:00:00"/>
        <d v="2017-11-18T00:00:00"/>
        <d v="2017-11-19T00:00:00"/>
        <d v="2017-11-20T00:00:00"/>
        <d v="2017-11-21T00:00:00"/>
        <d v="2017-11-22T00:00:00"/>
        <d v="2017-11-23T00:00:00"/>
        <d v="2017-11-24T00:00:00"/>
        <d v="2017-11-25T00:00:00"/>
        <d v="2017-11-26T00:00:00"/>
        <d v="2017-11-27T00:00:00"/>
        <d v="2017-11-28T00:00:00"/>
        <d v="2017-11-29T00:00:00"/>
        <d v="2017-11-30T00:00:00"/>
        <d v="2017-12-01T00:00:00"/>
        <d v="2017-12-02T00:00:00"/>
        <d v="2017-12-03T00:00:00"/>
        <d v="2017-12-04T00:00:00"/>
        <d v="2017-12-05T00:00:00"/>
        <d v="2017-12-06T00:00:00"/>
        <d v="2017-12-07T00:00:00"/>
        <d v="2017-12-08T00:00:00"/>
        <d v="2017-12-09T00:00:00"/>
        <d v="2017-12-10T00:00:00"/>
        <d v="2017-12-11T00:00:00"/>
        <d v="2017-12-12T00:00:00"/>
        <d v="2017-12-13T00:00:00"/>
        <d v="2017-12-14T00:00:00"/>
        <d v="2017-12-15T00:00:00"/>
        <d v="2017-12-16T00:00:00"/>
        <d v="2017-12-17T00:00:00"/>
        <d v="2017-12-18T00:00:00"/>
        <d v="2017-12-19T00:00:00"/>
        <d v="2017-12-20T00:00:00"/>
        <d v="2017-12-21T00:00:00"/>
        <d v="2017-12-22T00:00:00"/>
        <d v="2017-12-23T00:00:00"/>
        <d v="2017-12-24T00:00:00"/>
        <d v="2017-12-25T00:00:00"/>
        <d v="2017-12-26T00:00:00"/>
        <d v="2017-12-27T00:00:00"/>
        <d v="2017-12-28T00:00:00"/>
        <d v="2017-12-29T00:00:00"/>
        <d v="2017-12-30T00:00:00"/>
        <d v="2017-12-31T00:00:00"/>
        <d v="2018-01-01T00:00:00"/>
        <d v="2018-01-02T00:00:00"/>
        <d v="2018-01-03T00:00:00"/>
        <d v="2018-01-04T00:00:00"/>
        <d v="2018-01-05T00:00:00"/>
        <d v="2018-01-06T00:00:00"/>
        <d v="2018-01-07T00:00:00"/>
        <d v="2018-01-08T00:00:00"/>
        <d v="2018-01-09T00:00:00"/>
        <d v="2018-01-10T00:00:00"/>
        <d v="2018-01-11T00:00:00"/>
        <d v="2018-01-12T00:00:00"/>
        <d v="2018-01-13T00:00:00"/>
        <d v="2018-01-14T00:00:00"/>
        <d v="2018-01-15T00:00:00"/>
        <d v="2018-01-16T00:00:00"/>
        <d v="2018-01-17T00:00:00"/>
        <d v="2018-01-18T00:00:00"/>
        <d v="2018-01-19T00:00:00"/>
        <d v="2018-01-20T00:00:00"/>
        <d v="2018-01-21T00:00:00"/>
        <d v="2018-01-22T00:00:00"/>
        <d v="2018-01-23T00:00:00"/>
        <d v="2018-01-24T00:00:00"/>
        <d v="2018-01-25T00:00:00"/>
        <d v="2018-01-26T00:00:00"/>
        <d v="2018-01-27T00:00:00"/>
        <d v="2018-01-28T00:00:00"/>
        <d v="2018-01-29T00:00:00"/>
        <d v="2018-01-30T00:00:00"/>
        <d v="2018-01-31T00:00:00"/>
        <d v="2018-02-01T00:00:00"/>
        <d v="2018-02-02T00:00:00"/>
        <d v="2018-02-03T00:00:00"/>
        <d v="2018-02-04T00:00:00"/>
        <d v="2018-02-05T00:00:00"/>
        <d v="2018-02-06T00:00:00"/>
        <d v="2018-02-07T00:00:00"/>
        <d v="2018-02-08T00:00:00"/>
        <d v="2018-02-09T00:00:00"/>
        <d v="2018-02-10T00:00:00"/>
        <d v="2018-02-11T00:00:00"/>
        <d v="2018-02-12T00:00:00"/>
        <d v="2018-02-13T00:00:00"/>
        <d v="2018-02-14T00:00:00"/>
        <d v="2018-02-15T00:00:00"/>
        <d v="2018-02-16T00:00:00"/>
        <d v="2018-02-17T00:00:00"/>
        <d v="2018-02-18T00:00:00"/>
        <d v="2018-02-19T00:00:00"/>
        <d v="2018-02-20T00:00:00"/>
        <d v="2018-02-21T00:00:00"/>
        <d v="2018-02-22T00:00:00"/>
        <d v="2018-02-23T00:00:00"/>
        <d v="2018-02-24T00:00:00"/>
        <d v="2018-02-25T00:00:00"/>
        <d v="2018-02-26T00:00:00"/>
        <d v="2018-02-27T00:00:00"/>
        <d v="2018-02-28T00:00:00"/>
        <d v="2018-03-01T00:00:00"/>
        <d v="2018-03-02T00:00:00"/>
        <d v="2018-03-03T00:00:00"/>
        <d v="2018-03-04T00:00:00"/>
        <d v="2018-03-05T00:00:00"/>
        <d v="2018-03-06T00:00:00"/>
        <d v="2018-03-07T00:00:00"/>
        <d v="2018-03-08T00:00:00"/>
        <d v="2018-03-09T00:00:00"/>
        <d v="2018-03-10T00:00:00"/>
        <d v="2018-03-11T00:00:00"/>
        <d v="2018-03-12T00:00:00"/>
        <d v="2018-03-13T00:00:00"/>
        <d v="2018-03-14T00:00:00"/>
        <d v="2018-03-15T00:00:00"/>
        <d v="2018-03-16T00:00:00"/>
        <d v="2018-03-17T00:00:00"/>
        <d v="2018-03-18T00:00:00"/>
        <d v="2018-03-19T00:00:00"/>
        <d v="2018-03-20T00:00:00"/>
        <d v="2018-03-21T00:00:00"/>
        <d v="2018-03-22T00:00:00"/>
        <d v="2018-03-23T00:00:00"/>
        <d v="2018-03-24T00:00:00"/>
        <d v="2018-03-25T00:00:00"/>
        <d v="2018-03-26T00:00:00"/>
        <d v="2018-03-27T00:00:00"/>
        <d v="2018-03-28T00:00:00"/>
        <d v="2018-03-29T00:00:00"/>
        <d v="2018-03-30T00:00:00"/>
        <d v="2018-03-31T00:00:00"/>
        <d v="2018-04-01T00:00:00"/>
        <d v="2018-04-02T00:00:00"/>
        <d v="2018-04-03T00:00:00"/>
        <d v="2018-04-04T00:00:00"/>
        <d v="2018-04-05T00:00:00"/>
        <d v="2018-04-06T00:00:00"/>
        <d v="2018-04-07T00:00:00"/>
        <d v="2018-04-08T00:00:00"/>
        <d v="2018-04-09T00:00:00"/>
        <d v="2018-04-10T00:00:00"/>
        <d v="2018-04-11T00:00:00"/>
        <d v="2018-04-12T00:00:00"/>
        <d v="2018-04-13T00:00:00"/>
        <d v="2018-04-14T00:00:00"/>
        <d v="2018-04-15T00:00:00"/>
        <d v="2018-04-16T00:00:00"/>
        <d v="2018-04-17T00:00:00"/>
        <d v="2018-04-18T00:00:00"/>
        <d v="2018-04-19T00:00:00"/>
        <d v="2018-04-20T00:00:00"/>
        <d v="2018-04-21T00:00:00"/>
        <d v="2018-04-22T00:00:00"/>
        <d v="2018-04-23T00:00:00"/>
        <d v="2018-04-24T00:00:00"/>
        <d v="2018-04-25T00:00:00"/>
        <d v="2018-04-26T00:00:00"/>
        <d v="2018-04-27T00:00:00"/>
        <d v="2018-04-28T00:00:00"/>
        <d v="2018-04-29T00:00:00"/>
        <d v="2018-04-30T00:00:00"/>
        <d v="2018-05-01T00:00:00"/>
        <d v="2018-05-02T00:00:00"/>
        <d v="2018-05-03T00:00:00"/>
        <d v="2018-05-04T00:00:00"/>
        <d v="2018-05-05T00:00:00"/>
        <d v="2018-05-06T00:00:00"/>
        <d v="2018-05-07T00:00:00"/>
        <d v="2018-05-08T00:00:00"/>
        <d v="2018-05-09T00:00:00"/>
        <d v="2018-05-10T00:00:00"/>
        <d v="2018-05-11T00:00:00"/>
        <d v="2018-05-12T00:00:00"/>
        <d v="2018-05-13T00:00:00"/>
        <d v="2018-05-14T00:00:00"/>
        <d v="2018-05-15T00:00:00"/>
        <d v="2018-05-16T00:00:00"/>
        <d v="2018-05-17T00:00:00"/>
        <d v="2018-05-18T00:00:00"/>
        <d v="2018-05-19T00:00:00"/>
        <d v="2018-05-20T00:00:00"/>
        <d v="2018-05-21T00:00:00"/>
        <d v="2018-05-22T00:00:00"/>
        <d v="2018-05-23T00:00:00"/>
        <d v="2018-05-24T00:00:00"/>
        <d v="2018-05-25T00:00:00"/>
        <d v="2018-05-26T00:00:00"/>
        <d v="2018-05-27T00:00:00"/>
        <d v="2018-05-28T00:00:00"/>
        <d v="2018-05-29T00:00:00"/>
        <d v="2018-05-30T00:00:00"/>
        <d v="2018-05-31T00:00:00"/>
        <d v="2018-06-01T00:00:00"/>
        <d v="2018-06-02T00:00:00"/>
        <d v="2018-06-03T00:00:00"/>
        <d v="2018-06-04T00:00:00"/>
        <d v="2018-06-05T00:00:00"/>
        <d v="2018-06-06T00:00:00"/>
        <d v="2018-06-07T00:00:00"/>
        <d v="2018-06-08T00:00:00"/>
        <d v="2018-06-09T00:00:00"/>
        <d v="2018-06-10T00:00:00"/>
        <d v="2018-06-11T00:00:00"/>
        <d v="2018-06-12T00:00:00"/>
        <d v="2018-06-13T00:00:00"/>
        <d v="2018-06-14T00:00:00"/>
        <d v="2018-06-15T00:00:00"/>
        <d v="2018-06-16T00:00:00"/>
        <d v="2018-06-17T00:00:00"/>
        <d v="2018-06-18T00:00:00"/>
        <d v="2018-06-19T00:00:00"/>
        <d v="2018-06-20T00:00:00"/>
        <d v="2018-06-21T00:00:00"/>
        <d v="2018-06-22T00:00:00"/>
        <d v="2018-06-23T00:00:00"/>
        <d v="2018-06-24T00:00:00"/>
        <d v="2018-06-25T00:00:00"/>
        <d v="2018-06-26T00:00:00"/>
        <d v="2018-06-27T00:00:00"/>
        <d v="2018-06-28T00:00:00"/>
        <d v="2018-06-29T00:00:00"/>
        <d v="2018-06-30T00:00:00"/>
        <d v="2018-07-01T00:00:00"/>
        <d v="2018-07-02T00:00:00"/>
        <d v="2018-07-03T00:00:00"/>
        <d v="2018-07-04T00:00:00"/>
        <d v="2018-07-05T00:00:00"/>
        <d v="2018-07-06T00:00:00"/>
        <d v="2018-07-07T00:00:00"/>
        <d v="2018-07-08T00:00:00"/>
        <d v="2018-07-09T00:00:00"/>
        <d v="2018-07-10T00:00:00"/>
        <d v="2018-07-11T00:00:00"/>
        <d v="2018-07-12T00:00:00"/>
        <d v="2018-07-13T00:00:00"/>
        <d v="2018-07-14T00:00:00"/>
        <d v="2018-07-15T00:00:00"/>
        <d v="2018-07-16T00:00:00"/>
        <d v="2018-07-17T00:00:00"/>
        <d v="2018-07-18T00:00:00"/>
        <d v="2018-07-19T00:00:00"/>
        <d v="2018-07-20T00:00:00"/>
        <d v="2018-07-21T00:00:00"/>
        <d v="2018-07-22T00:00:00"/>
        <d v="2018-07-23T00:00:00"/>
        <d v="2018-07-24T00:00:00"/>
        <d v="2018-07-25T00:00:00"/>
        <d v="2018-07-26T00:00:00"/>
        <d v="2018-07-27T00:00:00"/>
        <d v="2018-07-28T00:00:00"/>
        <d v="2018-07-29T00:00:00"/>
        <d v="2018-07-30T00:00:00"/>
        <d v="2018-07-31T00:00:00"/>
        <d v="2018-08-01T00:00:00"/>
        <d v="2018-08-02T00:00:00"/>
        <d v="2018-08-03T00:00:00"/>
        <d v="2018-08-04T00:00:00"/>
        <d v="2018-08-05T00:00:00"/>
        <d v="2018-08-06T00:00:00"/>
        <d v="2018-08-07T00:00:00"/>
        <d v="2018-08-08T00:00:00"/>
        <d v="2018-08-09T00:00:00"/>
        <d v="2018-08-10T00:00:00"/>
        <d v="2018-08-11T00:00:00"/>
        <d v="2018-08-12T00:00:00"/>
        <d v="2018-08-13T00:00:00"/>
        <d v="2018-08-14T00:00:00"/>
        <d v="2018-08-15T00:00:00"/>
        <d v="2018-08-16T00:00:00"/>
        <d v="2018-08-17T00:00:00"/>
        <d v="2018-08-18T00:00:00"/>
        <d v="2018-08-19T00:00:00"/>
        <d v="2018-08-20T00:00:00"/>
        <d v="2018-08-21T00:00:00"/>
        <d v="2018-08-22T00:00:00"/>
        <d v="2018-08-23T00:00:00"/>
        <d v="2018-08-24T00:00:00"/>
        <d v="2018-08-25T00:00:00"/>
        <d v="2018-08-26T00:00:00"/>
        <d v="2018-08-27T00:00:00"/>
        <d v="2018-08-28T00:00:00"/>
        <d v="2018-08-29T00:00:00"/>
        <d v="2018-08-30T00:00:00"/>
        <d v="2018-08-31T00:00:00"/>
        <d v="2018-09-01T00:00:00"/>
        <d v="2018-09-02T00:00:00"/>
        <d v="2018-09-03T00:00:00"/>
        <d v="2018-09-04T00:00:00"/>
        <d v="2018-09-05T00:00:00"/>
        <d v="2018-09-06T00:00:00"/>
        <d v="2018-09-07T00:00:00"/>
        <d v="2018-09-08T00:00:00"/>
        <d v="2018-09-09T00:00:00"/>
        <d v="2018-09-10T00:00:00"/>
        <d v="2018-09-11T00:00:00"/>
        <d v="2018-09-12T00:00:00"/>
        <d v="2018-09-13T00:00:00"/>
        <d v="2018-09-14T00:00:00"/>
        <d v="2018-09-15T00:00:00"/>
        <d v="2018-09-16T00:00:00"/>
        <d v="2018-09-17T00:00:00"/>
        <d v="2018-09-18T00:00:00"/>
        <d v="2018-09-19T00:00:00"/>
        <d v="2018-09-20T00:00:00"/>
        <d v="2018-09-21T00:00:00"/>
        <d v="2018-09-22T00:00:00"/>
        <d v="2018-09-23T00:00:00"/>
        <d v="2018-09-24T00:00:00"/>
        <d v="2018-09-25T00:00:00"/>
        <d v="2018-09-26T00:00:00"/>
        <d v="2018-09-27T00:00:00"/>
        <d v="2018-09-28T00:00:00"/>
        <d v="2018-09-29T00:00:00"/>
        <d v="2018-09-30T00:00:00"/>
        <d v="2018-10-01T00:00:00"/>
        <d v="2018-10-02T00:00:00"/>
        <d v="2018-10-03T00:00:00"/>
        <d v="2018-10-04T00:00:00"/>
        <d v="2018-10-05T00:00:00"/>
        <d v="2018-10-06T00:00:00"/>
        <d v="2018-10-07T00:00:00"/>
        <d v="2018-10-08T00:00:00"/>
        <d v="2018-10-09T00:00:00"/>
        <d v="2018-10-10T00:00:00"/>
        <d v="2018-10-11T00:00:00"/>
        <d v="2018-10-12T00:00:00"/>
        <d v="2018-10-13T00:00:00"/>
        <d v="2018-10-14T00:00:00"/>
        <d v="2018-10-15T00:00:00"/>
        <d v="2018-10-16T00:00:00"/>
        <d v="2018-10-17T00:00:00"/>
        <d v="2018-10-18T00:00:00"/>
        <d v="2018-10-19T00:00:00"/>
        <d v="2018-10-20T00:00:00"/>
        <d v="2018-10-21T00:00:00"/>
        <d v="2018-10-22T00:00:00"/>
        <d v="2018-10-23T00:00:00"/>
        <d v="2018-10-24T00:00:00"/>
        <d v="2018-10-25T00:00:00"/>
        <d v="2018-10-26T00:00:00"/>
        <d v="2018-10-27T00:00:00"/>
        <d v="2018-10-28T00:00:00"/>
        <d v="2018-10-29T00:00:00"/>
        <d v="2018-10-30T00:00:00"/>
        <d v="2018-10-31T00:00:00"/>
        <d v="2018-11-01T00:00:00"/>
        <d v="2018-11-02T00:00:00"/>
        <d v="2018-11-03T00:00:00"/>
        <d v="2018-11-04T00:00:00"/>
        <d v="2018-11-05T00:00:00"/>
        <d v="2018-11-06T00:00:00"/>
        <d v="2018-11-07T00:00:00"/>
        <d v="2018-11-08T00:00:00"/>
        <d v="2018-11-09T00:00:00"/>
        <d v="2018-11-10T00:00:00"/>
        <d v="2018-11-11T00:00:00"/>
        <d v="2018-11-12T00:00:00"/>
        <d v="2018-11-13T00:00:00"/>
        <d v="2018-11-14T00:00:00"/>
        <d v="2018-11-15T00:00:00"/>
        <d v="2018-11-16T00:00:00"/>
        <d v="2018-11-17T00:00:00"/>
        <d v="2018-11-18T00:00:00"/>
        <d v="2018-11-19T00:00:00"/>
        <d v="2018-11-20T00:00:00"/>
        <d v="2018-11-21T00:00:00"/>
        <d v="2018-11-22T00:00:00"/>
        <d v="2018-11-23T00:00:00"/>
        <d v="2018-11-24T00:00:00"/>
        <d v="2018-11-25T00:00:00"/>
        <d v="2018-11-26T00:00:00"/>
        <d v="2018-11-27T00:00:00"/>
        <d v="2018-11-28T00:00:00"/>
        <d v="2018-11-29T00:00:00"/>
        <d v="2018-11-30T00:00:00"/>
        <d v="2018-12-01T00:00:00"/>
        <d v="2018-12-02T00:00:00"/>
        <d v="2018-12-03T00:00:00"/>
        <d v="2018-12-04T00:00:00"/>
        <d v="2018-12-05T00:00:00"/>
        <d v="2018-12-06T00:00:00"/>
        <d v="2018-12-07T00:00:00"/>
        <d v="2018-12-08T00:00:00"/>
        <d v="2018-12-09T00:00:00"/>
        <d v="2018-12-10T00:00:00"/>
        <d v="2018-12-11T00:00:00"/>
        <d v="2018-12-12T00:00:00"/>
        <d v="2018-12-13T00:00:00"/>
        <d v="2018-12-14T00:00:00"/>
        <d v="2018-12-15T00:00:00"/>
        <d v="2018-12-16T00:00:00"/>
        <d v="2018-12-17T00:00:00"/>
        <d v="2018-12-18T00:00:00"/>
        <d v="2018-12-19T00:00:00"/>
        <d v="2018-12-20T00:00:00"/>
        <d v="2018-12-21T00:00:00"/>
        <d v="2018-12-22T00:00:00"/>
        <d v="2018-12-23T00:00:00"/>
        <d v="2018-12-24T00:00:00"/>
        <d v="2018-12-25T00:00:00"/>
        <d v="2018-12-26T00:00:00"/>
        <d v="2018-12-27T00:00:00"/>
        <d v="2018-12-28T00:00:00"/>
        <d v="2018-12-29T00:00:00"/>
        <d v="2018-12-30T00:00:00"/>
        <d v="2018-12-31T00:00:00"/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  <d v="2019-02-05T00:00:00"/>
        <d v="2019-02-06T00:00:00"/>
        <d v="2019-02-07T00:00:00"/>
        <d v="2019-02-08T00:00:00"/>
        <d v="2019-02-09T00:00:00"/>
        <d v="2019-02-10T00:00:00"/>
        <d v="2019-02-11T00:00:00"/>
        <d v="2019-02-12T00:00:00"/>
        <d v="2019-02-13T00:00:00"/>
        <d v="2019-02-14T00:00:00"/>
        <d v="2019-02-15T00:00:00"/>
        <d v="2019-02-16T00:00:00"/>
        <d v="2019-02-17T00:00:00"/>
        <d v="2019-02-18T00:00:00"/>
        <d v="2019-02-19T00:00:00"/>
        <d v="2019-02-20T00:00:00"/>
        <d v="2019-02-21T00:00:00"/>
        <d v="2019-02-22T00:00:00"/>
        <d v="2019-02-23T00:00:00"/>
        <d v="2019-02-24T00:00:00"/>
        <d v="2019-02-25T00:00:00"/>
        <d v="2019-02-26T00:00:00"/>
        <d v="2019-02-27T00:00:00"/>
        <d v="2019-02-28T00:00:00"/>
        <d v="2019-03-01T00:00:00"/>
        <d v="2019-03-02T00:00:00"/>
        <d v="2019-03-03T00:00:00"/>
        <d v="2019-03-04T00:00:00"/>
        <d v="2019-03-05T00:00:00"/>
        <d v="2019-03-06T00:00:00"/>
        <d v="2019-03-07T00:00:00"/>
        <d v="2019-03-08T00:00:00"/>
        <d v="2019-03-09T00:00:00"/>
        <d v="2019-03-10T00:00:00"/>
        <d v="2019-03-11T00:00:00"/>
        <d v="2019-03-12T00:00:00"/>
        <d v="2019-03-13T00:00:00"/>
        <d v="2019-03-14T00:00:00"/>
        <d v="2019-03-15T00:00:00"/>
        <d v="2019-03-16T00:00:00"/>
        <d v="2019-03-17T00:00:00"/>
        <d v="2019-03-18T00:00:00"/>
        <d v="2019-03-19T00:00:00"/>
        <d v="2019-03-20T00:00:00"/>
        <d v="2019-03-21T00:00:00"/>
        <d v="2019-03-22T00:00:00"/>
        <d v="2019-03-23T00:00:00"/>
        <d v="2019-03-24T00:00:00"/>
        <d v="2019-03-25T00:00:00"/>
        <d v="2019-03-26T00:00:00"/>
        <d v="2019-03-27T00:00:00"/>
        <d v="2019-03-28T00:00:00"/>
        <d v="2019-03-29T00:00:00"/>
        <d v="2019-03-30T00:00:00"/>
        <d v="2019-03-31T00:00:00"/>
        <d v="2019-04-01T00:00:00"/>
        <d v="2019-04-02T00:00:00"/>
        <d v="2019-04-03T00:00:00"/>
        <d v="2019-04-04T00:00:00"/>
        <d v="2019-04-05T00:00:00"/>
        <d v="2019-04-06T00:00:00"/>
        <d v="2019-04-07T00:00:00"/>
        <d v="2019-04-08T00:00:00"/>
        <d v="2019-04-09T00:00:00"/>
        <d v="2019-04-10T00:00:00"/>
        <d v="2019-04-11T00:00:00"/>
        <d v="2019-04-12T00:00:00"/>
        <d v="2019-04-13T00:00:00"/>
        <d v="2019-04-14T00:00:00"/>
        <d v="2019-04-15T00:00:00"/>
        <d v="2019-04-16T00:00:00"/>
        <d v="2019-04-17T00:00:00"/>
        <d v="2019-04-18T00:00:00"/>
        <d v="2019-04-19T00:00:00"/>
        <d v="2019-04-20T00:00:00"/>
        <d v="2019-04-21T00:00:00"/>
        <d v="2019-04-22T00:00:00"/>
        <d v="2019-04-23T00:00:00"/>
        <d v="2019-04-24T00:00:00"/>
        <d v="2019-04-25T00:00:00"/>
        <d v="2019-04-26T00:00:00"/>
        <d v="2019-04-27T00:00:00"/>
        <d v="2019-04-28T00:00:00"/>
        <d v="2019-04-29T00:00:00"/>
        <d v="2019-04-30T00:00:00"/>
        <d v="2019-05-01T00:00:00"/>
        <d v="2019-05-02T00:00:00"/>
        <d v="2019-05-03T00:00:00"/>
        <d v="2019-05-04T00:00:00"/>
        <d v="2019-05-05T00:00:00"/>
        <d v="2019-05-06T00:00:00"/>
        <d v="2019-05-07T00:00:00"/>
        <d v="2019-05-08T00:00:00"/>
        <d v="2019-05-09T00:00:00"/>
        <d v="2019-05-10T00:00:00"/>
        <d v="2019-05-11T00:00:00"/>
        <d v="2019-05-12T00:00:00"/>
        <d v="2019-05-13T00:00:00"/>
        <d v="2019-05-14T00:00:00"/>
        <d v="2019-05-15T00:00:00"/>
        <d v="2019-05-16T00:00:00"/>
        <d v="2019-05-17T00:00:00"/>
        <d v="2019-05-18T00:00:00"/>
        <d v="2019-05-19T00:00:00"/>
        <d v="2019-05-20T00:00:00"/>
        <d v="2019-05-21T00:00:00"/>
        <d v="2019-05-22T00:00:00"/>
        <d v="2019-05-23T00:00:00"/>
        <d v="2019-05-24T00:00:00"/>
        <d v="2019-05-25T00:00:00"/>
        <d v="2019-05-26T00:00:00"/>
        <d v="2019-05-27T00:00:00"/>
        <d v="2019-05-28T00:00:00"/>
        <d v="2019-05-29T00:00:00"/>
        <d v="2019-05-30T00:00:00"/>
        <d v="2019-05-31T00:00:00"/>
        <d v="2019-06-01T00:00:00"/>
        <d v="2019-06-02T00:00:00"/>
        <d v="2019-06-03T00:00:00"/>
        <d v="2019-06-04T00:00:00"/>
        <d v="2019-06-05T00:00:00"/>
        <d v="2019-06-06T00:00:00"/>
        <d v="2019-06-07T00:00:00"/>
        <d v="2019-06-08T00:00:00"/>
        <d v="2019-06-09T00:00:00"/>
        <d v="2019-06-10T00:00:00"/>
        <d v="2019-06-11T00:00:00"/>
        <d v="2019-06-12T00:00:00"/>
        <d v="2019-06-13T00:00:00"/>
        <d v="2019-06-14T00:00:00"/>
        <d v="2019-06-15T00:00:00"/>
        <d v="2019-06-16T00:00:00"/>
        <d v="2019-06-17T00:00:00"/>
        <d v="2019-06-18T00:00:00"/>
        <d v="2019-06-19T00:00:00"/>
        <d v="2019-06-20T00:00:00"/>
        <d v="2019-06-21T00:00:00"/>
        <d v="2019-06-22T00:00:00"/>
        <d v="2019-06-23T00:00:00"/>
        <d v="2019-06-24T00:00:00"/>
        <d v="2019-06-25T00:00:00"/>
        <d v="2019-06-26T00:00:00"/>
        <d v="2019-06-27T00:00:00"/>
        <d v="2019-06-28T00:00:00"/>
        <d v="2019-06-29T00:00:00"/>
        <d v="2019-06-30T00:00:00"/>
        <d v="2019-07-01T00:00:00"/>
        <d v="2019-07-02T00:00:00"/>
        <d v="2019-07-03T00:00:00"/>
        <d v="2019-07-04T00:00:00"/>
        <d v="2019-07-05T00:00:00"/>
        <d v="2019-07-06T00:00:00"/>
        <d v="2019-07-07T00:00:00"/>
        <d v="2019-07-08T00:00:00"/>
        <d v="2019-07-09T00:00:00"/>
        <d v="2019-07-10T00:00:00"/>
        <d v="2019-07-11T00:00:00"/>
        <d v="2019-07-12T00:00:00"/>
        <d v="2019-07-13T00:00:00"/>
        <d v="2019-07-14T00:00:00"/>
        <d v="2019-07-15T00:00:00"/>
        <d v="2019-07-16T00:00:00"/>
        <d v="2019-07-17T00:00:00"/>
        <d v="2019-07-18T00:00:00"/>
        <d v="2019-07-19T00:00:00"/>
        <d v="2019-07-20T00:00:00"/>
        <d v="2019-07-21T00:00:00"/>
        <d v="2019-07-22T00:00:00"/>
        <d v="2019-07-23T00:00:00"/>
        <d v="2019-07-24T00:00:00"/>
        <d v="2019-07-25T00:00:00"/>
        <d v="2019-07-26T00:00:00"/>
        <d v="2019-07-27T00:00:00"/>
        <d v="2019-07-28T00:00:00"/>
        <d v="2019-07-29T00:00:00"/>
        <d v="2019-07-30T00:00:00"/>
        <d v="2019-07-31T00:00:00"/>
        <d v="2019-08-01T00:00:00"/>
        <d v="2019-08-02T00:00:00"/>
        <d v="2019-08-03T00:00:00"/>
        <d v="2019-08-04T00:00:00"/>
        <d v="2019-08-05T00:00:00"/>
        <d v="2019-08-06T00:00:00"/>
        <d v="2019-08-07T00:00:00"/>
        <d v="2019-08-08T00:00:00"/>
        <d v="2019-08-09T00:00:00"/>
        <d v="2019-08-10T00:00:00"/>
        <d v="2019-08-11T00:00:00"/>
        <d v="2019-08-12T00:00:00"/>
        <d v="2019-08-13T00:00:00"/>
        <d v="2019-08-14T00:00:00"/>
        <d v="2019-08-15T00:00:00"/>
        <d v="2019-08-16T00:00:00"/>
        <d v="2019-08-17T00:00:00"/>
        <d v="2019-08-18T00:00:00"/>
        <d v="2019-08-19T00:00:00"/>
        <d v="2019-08-20T00:00:00"/>
        <d v="2019-08-21T00:00:00"/>
        <d v="2019-08-22T00:00:00"/>
        <d v="2019-08-23T00:00:00"/>
        <d v="2019-08-24T00:00:00"/>
        <d v="2019-08-25T00:00:00"/>
        <d v="2019-08-26T00:00:00"/>
        <d v="2019-08-27T00:00:00"/>
        <d v="2019-08-28T00:00:00"/>
        <d v="2019-08-29T00:00:00"/>
        <d v="2019-08-30T00:00:00"/>
        <d v="2019-08-31T00:00:00"/>
        <d v="2019-09-01T00:00:00"/>
        <d v="2019-09-02T00:00:00"/>
        <d v="2019-09-03T00:00:00"/>
        <d v="2019-09-04T00:00:00"/>
        <d v="2019-09-05T00:00:00"/>
        <d v="2019-09-06T00:00:00"/>
        <d v="2019-09-07T00:00:00"/>
        <d v="2019-09-08T00:00:00"/>
        <d v="2019-09-09T00:00:00"/>
        <d v="2019-09-10T00:00:00"/>
        <d v="2019-09-11T00:00:00"/>
        <d v="2019-09-12T00:00:00"/>
        <d v="2019-09-13T00:00:00"/>
        <d v="2019-09-14T00:00:00"/>
        <d v="2019-09-15T00:00:00"/>
        <d v="2019-09-16T00:00:00"/>
        <d v="2019-09-17T00:00:00"/>
        <d v="2019-09-18T00:00:00"/>
        <d v="2019-09-19T00:00:00"/>
        <d v="2019-09-20T00:00:00"/>
        <d v="2019-09-21T00:00:00"/>
        <d v="2019-09-22T00:00:00"/>
        <d v="2019-09-23T00:00:00"/>
        <d v="2019-09-24T00:00:00"/>
        <d v="2019-09-25T00:00:00"/>
        <d v="2019-09-26T00:00:00"/>
        <d v="2019-09-27T00:00:00"/>
        <d v="2019-09-28T00:00:00"/>
        <d v="2019-09-29T00:00:00"/>
        <d v="2019-09-30T00:00:00"/>
        <d v="2019-10-01T00:00:00"/>
        <d v="2019-10-02T00:00:00"/>
        <d v="2019-10-03T00:00:00"/>
        <d v="2019-10-04T00:00:00"/>
        <d v="2019-10-05T00:00:00"/>
        <d v="2019-10-06T00:00:00"/>
        <d v="2019-10-07T00:00:00"/>
        <d v="2019-10-08T00:00:00"/>
        <d v="2019-10-09T00:00:00"/>
        <d v="2019-10-10T00:00:00"/>
        <d v="2019-10-11T00:00:00"/>
        <d v="2019-10-12T00:00:00"/>
        <d v="2019-10-13T00:00:00"/>
        <d v="2019-10-14T00:00:00"/>
        <d v="2019-10-15T00:00:00"/>
        <d v="2019-10-16T00:00:00"/>
        <d v="2019-10-17T00:00:00"/>
        <d v="2019-10-18T00:00:00"/>
        <d v="2019-10-19T00:00:00"/>
        <d v="2019-10-20T00:00:00"/>
        <d v="2019-10-21T00:00:00"/>
        <d v="2019-10-22T00:00:00"/>
        <d v="2019-10-23T00:00:00"/>
        <d v="2019-10-24T00:00:00"/>
        <d v="2019-10-25T00:00:00"/>
        <d v="2019-10-26T00:00:00"/>
        <d v="2019-10-27T00:00:00"/>
        <d v="2019-10-28T00:00:00"/>
        <d v="2019-10-29T00:00:00"/>
        <d v="2019-10-30T00:00:00"/>
        <d v="2019-10-31T00:00:00"/>
        <d v="2019-11-01T00:00:00"/>
        <d v="2019-11-02T00:00:00"/>
        <d v="2019-11-03T00:00:00"/>
        <d v="2019-11-04T00:00:00"/>
        <d v="2019-11-05T00:00:00"/>
        <d v="2019-11-06T00:00:00"/>
        <d v="2019-11-07T00:00:00"/>
        <d v="2019-11-08T00:00:00"/>
        <d v="2019-11-09T00:00:00"/>
        <d v="2019-11-10T00:00:00"/>
        <d v="2019-11-11T00:00:00"/>
        <d v="2019-11-12T00:00:00"/>
        <d v="2019-11-13T00:00:00"/>
        <d v="2019-11-14T00:00:00"/>
        <d v="2019-11-15T00:00:00"/>
        <d v="2019-11-16T00:00:00"/>
        <d v="2019-11-17T00:00:00"/>
        <d v="2019-11-18T00:00:00"/>
        <d v="2019-11-19T00:00:00"/>
        <d v="2019-11-20T00:00:00"/>
        <d v="2019-11-21T00:00:00"/>
        <d v="2019-11-22T00:00:00"/>
        <d v="2019-11-23T00:00:00"/>
        <d v="2019-11-24T00:00:00"/>
        <d v="2019-11-25T00:00:00"/>
        <d v="2019-11-26T00:00:00"/>
        <d v="2019-11-27T00:00:00"/>
        <d v="2019-11-28T00:00:00"/>
        <d v="2019-11-29T00:00:00"/>
        <d v="2019-11-30T00:00:00"/>
        <d v="2019-12-01T00:00:00"/>
        <d v="2019-12-02T00:00:00"/>
        <d v="2019-12-03T00:00:00"/>
        <d v="2019-12-04T00:00:00"/>
        <d v="2019-12-05T00:00:00"/>
        <d v="2019-12-06T00:00:00"/>
        <d v="2019-12-07T00:00:00"/>
        <d v="2019-12-08T00:00:00"/>
        <d v="2019-12-09T00:00:00"/>
        <d v="2019-12-10T00:00:00"/>
        <d v="2019-12-11T00:00:00"/>
        <d v="2019-12-12T00:00:00"/>
        <d v="2019-12-13T00:00:00"/>
        <d v="2019-12-14T00:00:00"/>
        <d v="2019-12-15T00:00:00"/>
        <d v="2019-12-16T00:00:00"/>
        <d v="2019-12-17T00:00:00"/>
        <d v="2019-12-18T00:00:00"/>
        <d v="2019-12-19T00:00:00"/>
        <d v="2019-12-20T00:00:00"/>
        <d v="2019-12-21T00:00:00"/>
        <d v="2019-12-22T00:00:00"/>
        <d v="2019-12-23T00:00:00"/>
        <d v="2019-12-24T00:00:00"/>
        <d v="2019-12-25T00:00:00"/>
        <d v="2019-12-26T00:00:00"/>
        <d v="2019-12-27T00:00:00"/>
        <d v="2019-12-28T00:00:00"/>
        <d v="2019-12-29T00:00:00"/>
        <d v="2019-12-30T00:00:00"/>
        <d v="2019-12-31T00:00:00"/>
        <d v="2020-01-01T00:00:00"/>
        <d v="2020-01-02T00:00:00"/>
        <d v="2020-01-03T00:00:00"/>
        <d v="2020-01-04T00:00:00"/>
        <d v="2020-01-05T00:00:00"/>
        <d v="2020-01-06T00:00:00"/>
        <d v="2020-01-07T00:00:00"/>
        <d v="2020-01-08T00:00:00"/>
        <d v="2020-01-09T00:00:00"/>
        <d v="2020-01-10T00:00:00"/>
        <d v="2020-01-11T00:00:00"/>
        <d v="2020-01-12T00:00:00"/>
        <d v="2020-01-13T00:00:00"/>
        <d v="2020-01-14T00:00:00"/>
        <d v="2020-01-15T00:00:00"/>
        <d v="2020-01-16T00:00:00"/>
        <d v="2020-01-17T00:00:00"/>
        <d v="2020-01-18T00:00:00"/>
        <d v="2020-01-19T00:00:00"/>
        <d v="2020-01-20T00:00:00"/>
        <d v="2020-01-21T00:00:00"/>
        <d v="2020-01-22T00:00:00"/>
        <d v="2020-01-23T00:00:00"/>
        <d v="2020-01-24T00:00:00"/>
        <d v="2020-01-25T00:00:00"/>
        <d v="2020-01-26T00:00:00"/>
        <d v="2020-01-27T00:00:00"/>
        <d v="2020-01-28T00:00:00"/>
        <d v="2020-01-29T00:00:00"/>
        <d v="2020-01-30T00:00:00"/>
        <d v="2020-01-31T00:00:00"/>
        <d v="2020-02-01T00:00:00"/>
        <d v="2020-02-02T00:00:00"/>
        <d v="2020-02-03T00:00:00"/>
        <d v="2020-02-04T00:00:00"/>
        <d v="2020-02-05T00:00:00"/>
        <d v="2020-02-06T00:00:00"/>
        <d v="2020-02-07T00:00:00"/>
        <d v="2020-02-08T00:00:00"/>
        <d v="2020-02-09T00:00:00"/>
        <d v="2020-02-10T00:00:00"/>
        <d v="2020-02-11T00:00:00"/>
        <d v="2020-02-12T00:00:00"/>
        <d v="2020-02-13T00:00:00"/>
        <d v="2020-02-14T00:00:00"/>
        <d v="2020-02-15T00:00:00"/>
        <d v="2020-02-16T00:00:00"/>
        <d v="2020-02-17T00:00:00"/>
        <d v="2020-02-18T00:00:00"/>
        <d v="2020-02-19T00:00:00"/>
        <d v="2020-02-20T00:00:00"/>
        <d v="2020-02-21T00:00:00"/>
        <d v="2020-02-22T00:00:00"/>
        <d v="2020-02-23T00:00:00"/>
        <d v="2020-02-24T00:00:00"/>
        <d v="2020-02-25T00:00:00"/>
        <d v="2020-02-26T00:00:00"/>
        <d v="2020-02-27T00:00:00"/>
        <d v="2020-02-28T00:00:00"/>
        <d v="2020-02-29T00:00:00"/>
        <d v="2020-03-01T00:00:00"/>
        <d v="2020-03-02T00:00:00"/>
        <d v="2020-03-03T00:00:00"/>
        <d v="2020-03-04T00:00:00"/>
        <d v="2020-03-05T00:00:00"/>
        <d v="2020-03-06T00:00:00"/>
        <d v="2020-03-07T00:00:00"/>
        <d v="2020-03-08T00:00:00"/>
        <d v="2020-03-09T00:00:00"/>
        <d v="2020-03-10T00:00:00"/>
        <d v="2020-03-11T00:00:00"/>
        <d v="2020-03-12T00:00:00"/>
        <d v="2020-03-13T00:00:00"/>
        <d v="2020-03-14T00:00:00"/>
        <d v="2020-03-15T00:00:00"/>
        <d v="2020-03-16T00:00:00"/>
        <d v="2020-03-17T00:00:00"/>
        <d v="2020-03-18T00:00:00"/>
        <d v="2020-03-19T00:00:00"/>
        <d v="2020-03-20T00:00:00"/>
        <d v="2020-03-21T00:00:00"/>
        <d v="2020-03-22T00:00:00"/>
        <d v="2020-03-23T00:00:00"/>
        <d v="2020-03-24T00:00:00"/>
        <d v="2020-03-25T00:00:00"/>
        <d v="2020-03-26T00:00:00"/>
        <d v="2020-03-27T00:00:00"/>
        <d v="2020-03-28T00:00:00"/>
        <d v="2020-03-29T00:00:00"/>
        <d v="2020-03-30T00:00:00"/>
        <d v="2020-03-31T00:00:00"/>
      </sharedItems>
      <fieldGroup par="8" base="0">
        <rangePr groupBy="months" startDate="2016-01-01T00:00:00" endDate="2020-04-01T00:00:00"/>
        <groupItems count="14">
          <s v="&lt;01/01/2016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01/04/2020"/>
        </groupItems>
      </fieldGroup>
    </cacheField>
    <cacheField name="IsleOfGrainST" numFmtId="0">
      <sharedItems containsSemiMixedTypes="0" containsString="0" containsNumber="1" minValue="0" maxValue="15.19"/>
    </cacheField>
    <cacheField name="IsleOfGrainST2" numFmtId="0">
      <sharedItems containsSemiMixedTypes="0" containsString="0" containsNumber="1" minValue="0" maxValue="46.97"/>
    </cacheField>
    <cacheField name="IOG" numFmtId="0">
      <sharedItems containsSemiMixedTypes="0" containsString="0" containsNumber="1" minValue="0" maxValue="60.734999999999999"/>
    </cacheField>
    <cacheField name="SouthHookTer" numFmtId="0">
      <sharedItems containsSemiMixedTypes="0" containsString="0" containsNumber="1" minValue="4.8197000000000001" maxValue="59.819000000000003"/>
    </cacheField>
    <cacheField name="DragonTer" numFmtId="0">
      <sharedItems containsSemiMixedTypes="0" containsString="0" containsNumber="1" minValue="0" maxValue="27.667000000000002"/>
    </cacheField>
    <cacheField name="LNG" numFmtId="0">
      <sharedItems containsSemiMixedTypes="0" containsString="0" containsNumber="1" minValue="4.9544999999999995" maxValue="137.79"/>
    </cacheField>
    <cacheField name="Quarters" numFmtId="0" databaseField="0">
      <fieldGroup base="0">
        <rangePr groupBy="quarters" startDate="2016-01-01T00:00:00" endDate="2020-04-01T00:00:00"/>
        <groupItems count="6">
          <s v="&lt;01/01/2016"/>
          <s v="Qtr1"/>
          <s v="Qtr2"/>
          <s v="Qtr3"/>
          <s v="Qtr4"/>
          <s v="&gt;01/04/2020"/>
        </groupItems>
      </fieldGroup>
    </cacheField>
    <cacheField name="Years" numFmtId="0" databaseField="0">
      <fieldGroup base="0">
        <rangePr groupBy="years" startDate="2016-01-01T00:00:00" endDate="2020-04-01T00:00:00"/>
        <groupItems count="7">
          <s v="&lt;01/01/2016"/>
          <s v="2016"/>
          <s v="2017"/>
          <s v="2018"/>
          <s v="2019"/>
          <s v="2020"/>
          <s v="&gt;01/04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52">
  <r>
    <x v="0"/>
    <n v="0"/>
    <n v="0"/>
    <n v="0"/>
    <n v="22.35"/>
    <n v="0"/>
    <n v="22.35"/>
  </r>
  <r>
    <x v="1"/>
    <n v="0"/>
    <n v="0"/>
    <n v="0"/>
    <n v="21.966799999999999"/>
    <n v="0"/>
    <n v="21.966799999999999"/>
  </r>
  <r>
    <x v="2"/>
    <n v="0"/>
    <n v="0"/>
    <n v="0"/>
    <n v="22.3001"/>
    <n v="0"/>
    <n v="22.3001"/>
  </r>
  <r>
    <x v="3"/>
    <n v="0"/>
    <n v="0"/>
    <n v="0"/>
    <n v="24.9177"/>
    <n v="0"/>
    <n v="24.9177"/>
  </r>
  <r>
    <x v="4"/>
    <n v="0"/>
    <n v="0"/>
    <n v="0"/>
    <n v="27.1082"/>
    <n v="0"/>
    <n v="27.1082"/>
  </r>
  <r>
    <x v="5"/>
    <n v="0"/>
    <n v="0"/>
    <n v="0"/>
    <n v="27.331099999999999"/>
    <n v="0"/>
    <n v="27.331099999999999"/>
  </r>
  <r>
    <x v="6"/>
    <n v="0"/>
    <n v="0"/>
    <n v="0"/>
    <n v="23.317499999999999"/>
    <n v="0"/>
    <n v="23.317499999999999"/>
  </r>
  <r>
    <x v="7"/>
    <n v="0"/>
    <n v="0"/>
    <n v="0"/>
    <n v="28.1996"/>
    <n v="0"/>
    <n v="28.1996"/>
  </r>
  <r>
    <x v="8"/>
    <n v="0"/>
    <n v="0"/>
    <n v="0"/>
    <n v="12.413399999999999"/>
    <n v="0"/>
    <n v="12.413399999999999"/>
  </r>
  <r>
    <x v="9"/>
    <n v="0"/>
    <n v="0"/>
    <n v="0"/>
    <n v="13.593999999999999"/>
    <n v="0"/>
    <n v="13.593999999999999"/>
  </r>
  <r>
    <x v="10"/>
    <n v="0"/>
    <n v="0"/>
    <n v="0"/>
    <n v="26.2805"/>
    <n v="0"/>
    <n v="26.2805"/>
  </r>
  <r>
    <x v="11"/>
    <n v="0"/>
    <n v="0"/>
    <n v="0"/>
    <n v="26.931699999999999"/>
    <n v="0"/>
    <n v="26.931699999999999"/>
  </r>
  <r>
    <x v="12"/>
    <n v="0"/>
    <n v="0"/>
    <n v="0"/>
    <n v="33.811900000000001"/>
    <n v="0"/>
    <n v="33.811900000000001"/>
  </r>
  <r>
    <x v="13"/>
    <n v="0"/>
    <n v="0"/>
    <n v="0"/>
    <n v="33.128"/>
    <n v="0"/>
    <n v="33.128"/>
  </r>
  <r>
    <x v="14"/>
    <n v="0"/>
    <n v="0"/>
    <n v="0"/>
    <n v="31.706499999999998"/>
    <n v="0"/>
    <n v="31.706499999999998"/>
  </r>
  <r>
    <x v="15"/>
    <n v="0"/>
    <n v="0"/>
    <n v="0"/>
    <n v="24.202100000000002"/>
    <n v="0"/>
    <n v="24.202100000000002"/>
  </r>
  <r>
    <x v="16"/>
    <n v="0"/>
    <n v="0"/>
    <n v="0"/>
    <n v="23.238499999999998"/>
    <n v="0"/>
    <n v="23.238499999999998"/>
  </r>
  <r>
    <x v="17"/>
    <n v="0"/>
    <n v="0"/>
    <n v="0"/>
    <n v="33.162700000000001"/>
    <n v="0"/>
    <n v="33.162700000000001"/>
  </r>
  <r>
    <x v="18"/>
    <n v="0"/>
    <n v="0"/>
    <n v="0"/>
    <n v="34.625300000000003"/>
    <n v="0"/>
    <n v="34.625300000000003"/>
  </r>
  <r>
    <x v="19"/>
    <n v="0"/>
    <n v="0"/>
    <n v="0"/>
    <n v="35.3033"/>
    <n v="0"/>
    <n v="35.3033"/>
  </r>
  <r>
    <x v="20"/>
    <n v="0"/>
    <n v="0"/>
    <n v="0"/>
    <n v="34.437080000000002"/>
    <n v="0"/>
    <n v="34.437080000000002"/>
  </r>
  <r>
    <x v="21"/>
    <n v="0"/>
    <n v="0"/>
    <n v="0"/>
    <n v="29.207999999999998"/>
    <n v="0"/>
    <n v="29.207999999999998"/>
  </r>
  <r>
    <x v="22"/>
    <n v="0"/>
    <n v="0"/>
    <n v="0"/>
    <n v="14.298"/>
    <n v="0"/>
    <n v="14.298"/>
  </r>
  <r>
    <x v="23"/>
    <n v="0"/>
    <n v="0"/>
    <n v="0"/>
    <n v="10.8912"/>
    <n v="0"/>
    <n v="10.8912"/>
  </r>
  <r>
    <x v="24"/>
    <n v="0"/>
    <n v="0"/>
    <n v="0"/>
    <n v="19.045500000000001"/>
    <n v="0"/>
    <n v="19.045500000000001"/>
  </r>
  <r>
    <x v="25"/>
    <n v="0"/>
    <n v="0"/>
    <n v="0"/>
    <n v="23.448599999999999"/>
    <n v="0"/>
    <n v="23.448599999999999"/>
  </r>
  <r>
    <x v="26"/>
    <n v="0"/>
    <n v="0"/>
    <n v="0"/>
    <n v="25.393899999999999"/>
    <n v="0"/>
    <n v="25.393899999999999"/>
  </r>
  <r>
    <x v="27"/>
    <n v="0"/>
    <n v="0"/>
    <n v="0"/>
    <n v="27.586400000000001"/>
    <n v="0"/>
    <n v="27.586400000000001"/>
  </r>
  <r>
    <x v="28"/>
    <n v="0"/>
    <n v="0"/>
    <n v="0"/>
    <n v="23.5791"/>
    <n v="0"/>
    <n v="23.5791"/>
  </r>
  <r>
    <x v="29"/>
    <n v="0"/>
    <n v="0"/>
    <n v="0"/>
    <n v="27.191299999999998"/>
    <n v="0"/>
    <n v="27.191299999999998"/>
  </r>
  <r>
    <x v="30"/>
    <n v="0"/>
    <n v="0"/>
    <n v="0"/>
    <n v="21.8917"/>
    <n v="0"/>
    <n v="21.8917"/>
  </r>
  <r>
    <x v="31"/>
    <n v="0"/>
    <n v="0"/>
    <n v="0"/>
    <n v="40.626399999999997"/>
    <n v="0"/>
    <n v="40.626399999999997"/>
  </r>
  <r>
    <x v="32"/>
    <n v="0"/>
    <n v="0"/>
    <n v="0"/>
    <n v="35.372599999999998"/>
    <n v="0"/>
    <n v="35.372599999999998"/>
  </r>
  <r>
    <x v="33"/>
    <n v="0"/>
    <n v="0"/>
    <n v="0"/>
    <n v="42.793700000000001"/>
    <n v="0"/>
    <n v="42.793700000000001"/>
  </r>
  <r>
    <x v="34"/>
    <n v="0"/>
    <n v="0"/>
    <n v="0"/>
    <n v="42.197000000000003"/>
    <n v="0"/>
    <n v="42.197000000000003"/>
  </r>
  <r>
    <x v="35"/>
    <n v="0"/>
    <n v="0"/>
    <n v="0"/>
    <n v="42.730829999999997"/>
    <n v="0"/>
    <n v="42.730829999999997"/>
  </r>
  <r>
    <x v="36"/>
    <n v="0"/>
    <n v="0"/>
    <n v="0"/>
    <n v="38.044580000000003"/>
    <n v="0"/>
    <n v="38.044580000000003"/>
  </r>
  <r>
    <x v="37"/>
    <n v="0"/>
    <n v="0"/>
    <n v="0"/>
    <n v="36.7532"/>
    <n v="0"/>
    <n v="36.7532"/>
  </r>
  <r>
    <x v="38"/>
    <n v="0"/>
    <n v="0"/>
    <n v="0"/>
    <n v="38.567300000000003"/>
    <n v="0"/>
    <n v="38.567300000000003"/>
  </r>
  <r>
    <x v="39"/>
    <n v="5.6579999999999998E-2"/>
    <n v="2.50529"/>
    <n v="2.5618699999999999"/>
    <n v="36.790399999999998"/>
    <n v="2.198"/>
    <n v="41.550269999999998"/>
  </r>
  <r>
    <x v="40"/>
    <n v="0"/>
    <n v="1.196E-2"/>
    <n v="1.196E-2"/>
    <n v="35.941670000000002"/>
    <n v="0"/>
    <n v="35.953630000000004"/>
  </r>
  <r>
    <x v="41"/>
    <n v="2.112E-2"/>
    <n v="0"/>
    <n v="2.112E-2"/>
    <n v="44.495829999999998"/>
    <n v="1.577"/>
    <n v="46.09395"/>
  </r>
  <r>
    <x v="42"/>
    <n v="0"/>
    <n v="0"/>
    <n v="0"/>
    <n v="45.548499999999997"/>
    <n v="0.97"/>
    <n v="46.518499999999996"/>
  </r>
  <r>
    <x v="43"/>
    <n v="0"/>
    <n v="0"/>
    <n v="0"/>
    <n v="40.021099999999997"/>
    <n v="2.4769999999999999"/>
    <n v="42.498099999999994"/>
  </r>
  <r>
    <x v="44"/>
    <n v="0"/>
    <n v="0"/>
    <n v="0"/>
    <n v="38.4861"/>
    <n v="1.1140000000000001"/>
    <n v="39.600099999999998"/>
  </r>
  <r>
    <x v="45"/>
    <n v="0"/>
    <n v="0"/>
    <n v="0"/>
    <n v="44.357399999999998"/>
    <n v="2.222"/>
    <n v="46.5794"/>
  </r>
  <r>
    <x v="46"/>
    <n v="0"/>
    <n v="0"/>
    <n v="0"/>
    <n v="44.1614"/>
    <n v="3.3370000000000002"/>
    <n v="47.498400000000004"/>
  </r>
  <r>
    <x v="47"/>
    <n v="0"/>
    <n v="0"/>
    <n v="0"/>
    <n v="43.833300000000001"/>
    <n v="3.4460000000000002"/>
    <n v="47.279299999999999"/>
  </r>
  <r>
    <x v="48"/>
    <n v="0"/>
    <n v="0"/>
    <n v="0"/>
    <n v="41.968400000000003"/>
    <n v="3.3370000000000002"/>
    <n v="45.305400000000006"/>
  </r>
  <r>
    <x v="49"/>
    <n v="0"/>
    <n v="0"/>
    <n v="0"/>
    <n v="42.743749999999999"/>
    <n v="1.5292300000000001"/>
    <n v="44.272979999999997"/>
  </r>
  <r>
    <x v="50"/>
    <n v="0"/>
    <n v="0"/>
    <n v="0"/>
    <n v="24.130299999999998"/>
    <n v="0"/>
    <n v="24.130299999999998"/>
  </r>
  <r>
    <x v="51"/>
    <n v="0"/>
    <n v="0"/>
    <n v="0"/>
    <n v="23.218299999999999"/>
    <n v="0"/>
    <n v="23.218299999999999"/>
  </r>
  <r>
    <x v="52"/>
    <n v="0"/>
    <n v="0"/>
    <n v="0"/>
    <n v="40.764000000000003"/>
    <n v="0"/>
    <n v="40.764000000000003"/>
  </r>
  <r>
    <x v="53"/>
    <n v="0"/>
    <n v="0"/>
    <n v="0"/>
    <n v="40.4985"/>
    <n v="0"/>
    <n v="40.4985"/>
  </r>
  <r>
    <x v="54"/>
    <n v="0"/>
    <n v="0"/>
    <n v="0"/>
    <n v="49.696899999999999"/>
    <n v="3.3260000000000001"/>
    <n v="53.0229"/>
  </r>
  <r>
    <x v="55"/>
    <n v="0"/>
    <n v="0"/>
    <n v="0"/>
    <n v="49.886800000000001"/>
    <n v="3.3250000000000002"/>
    <n v="53.211800000000004"/>
  </r>
  <r>
    <x v="56"/>
    <n v="0"/>
    <n v="0"/>
    <n v="0"/>
    <n v="48.442900000000002"/>
    <n v="3.331"/>
    <n v="51.773900000000005"/>
  </r>
  <r>
    <x v="57"/>
    <n v="0"/>
    <n v="0"/>
    <n v="0"/>
    <n v="34.894500000000001"/>
    <n v="1.9470000000000001"/>
    <n v="36.841500000000003"/>
  </r>
  <r>
    <x v="58"/>
    <n v="0"/>
    <n v="0"/>
    <n v="0"/>
    <n v="35.109400000000001"/>
    <n v="3.331"/>
    <n v="38.440400000000004"/>
  </r>
  <r>
    <x v="59"/>
    <n v="0"/>
    <n v="0"/>
    <n v="0"/>
    <n v="36.961399999999998"/>
    <n v="3.3290000000000002"/>
    <n v="40.290399999999998"/>
  </r>
  <r>
    <x v="60"/>
    <n v="0"/>
    <n v="0"/>
    <n v="0"/>
    <n v="28.6221"/>
    <n v="3.347"/>
    <n v="31.969100000000001"/>
  </r>
  <r>
    <x v="61"/>
    <n v="0.10904999999999999"/>
    <n v="0"/>
    <n v="0.10904999999999999"/>
    <n v="34.540100000000002"/>
    <n v="3.3370000000000002"/>
    <n v="37.986150000000002"/>
  </r>
  <r>
    <x v="62"/>
    <n v="0"/>
    <n v="0"/>
    <n v="0"/>
    <n v="35.681699999999999"/>
    <n v="3.3260000000000001"/>
    <n v="39.0077"/>
  </r>
  <r>
    <x v="63"/>
    <n v="0"/>
    <n v="0"/>
    <n v="0"/>
    <n v="41.299399999999999"/>
    <n v="3.327"/>
    <n v="44.626399999999997"/>
  </r>
  <r>
    <x v="64"/>
    <n v="0"/>
    <n v="0"/>
    <n v="0"/>
    <n v="31.23208"/>
    <n v="3.3260000000000001"/>
    <n v="34.558079999999997"/>
  </r>
  <r>
    <x v="65"/>
    <n v="0"/>
    <n v="0"/>
    <n v="0"/>
    <n v="30.8032"/>
    <n v="3.327"/>
    <n v="34.130200000000002"/>
  </r>
  <r>
    <x v="66"/>
    <n v="0"/>
    <n v="0"/>
    <n v="0"/>
    <n v="36.844200000000001"/>
    <n v="4.4260000000000002"/>
    <n v="41.270200000000003"/>
  </r>
  <r>
    <x v="67"/>
    <n v="1.651E-2"/>
    <n v="7.4193199999999999"/>
    <n v="7.4358300000000002"/>
    <n v="42.087600000000002"/>
    <n v="3.4820000000000002"/>
    <n v="53.005430000000004"/>
  </r>
  <r>
    <x v="68"/>
    <n v="0.11021"/>
    <n v="6.7915599999999996"/>
    <n v="6.90177"/>
    <n v="48.368099999999998"/>
    <n v="3.6859999999999999"/>
    <n v="58.955869999999997"/>
  </r>
  <r>
    <x v="69"/>
    <n v="0"/>
    <n v="0"/>
    <n v="0"/>
    <n v="40.966299999999997"/>
    <n v="3.863"/>
    <n v="44.829299999999996"/>
  </r>
  <r>
    <x v="70"/>
    <n v="0"/>
    <n v="0"/>
    <n v="0"/>
    <n v="26.004169999999998"/>
    <n v="3.3180000000000001"/>
    <n v="29.32217"/>
  </r>
  <r>
    <x v="71"/>
    <n v="0"/>
    <n v="0"/>
    <n v="0"/>
    <n v="9.5408000000000008"/>
    <n v="3.3159999999999998"/>
    <n v="12.8568"/>
  </r>
  <r>
    <x v="72"/>
    <n v="0"/>
    <n v="0"/>
    <n v="0"/>
    <n v="9.1454000000000004"/>
    <n v="3.3090000000000002"/>
    <n v="12.4544"/>
  </r>
  <r>
    <x v="73"/>
    <n v="0"/>
    <n v="0"/>
    <n v="0"/>
    <n v="22.931100000000001"/>
    <n v="3.3109999999999999"/>
    <n v="26.242100000000001"/>
  </r>
  <r>
    <x v="74"/>
    <n v="0"/>
    <n v="0"/>
    <n v="0"/>
    <n v="25.973700000000001"/>
    <n v="3.8490000000000002"/>
    <n v="29.822700000000001"/>
  </r>
  <r>
    <x v="75"/>
    <n v="0"/>
    <n v="0"/>
    <n v="0"/>
    <n v="25.1509"/>
    <n v="3.3119999999999998"/>
    <n v="28.462900000000001"/>
  </r>
  <r>
    <x v="76"/>
    <n v="0"/>
    <n v="0"/>
    <n v="0"/>
    <n v="29.0807"/>
    <n v="3.3210000000000002"/>
    <n v="32.401699999999998"/>
  </r>
  <r>
    <x v="77"/>
    <n v="0"/>
    <n v="0"/>
    <n v="0"/>
    <n v="32.040999999999997"/>
    <n v="3.3090000000000002"/>
    <n v="35.349999999999994"/>
  </r>
  <r>
    <x v="78"/>
    <n v="0"/>
    <n v="0"/>
    <n v="0"/>
    <n v="20.9573"/>
    <n v="2.6160000000000001"/>
    <n v="23.5733"/>
  </r>
  <r>
    <x v="79"/>
    <n v="0"/>
    <n v="0"/>
    <n v="0"/>
    <n v="22.3522"/>
    <n v="0"/>
    <n v="22.3522"/>
  </r>
  <r>
    <x v="80"/>
    <n v="0"/>
    <n v="0"/>
    <n v="0"/>
    <n v="35.252200000000002"/>
    <n v="0"/>
    <n v="35.252200000000002"/>
  </r>
  <r>
    <x v="81"/>
    <n v="0"/>
    <n v="0"/>
    <n v="0"/>
    <n v="36.012"/>
    <n v="0"/>
    <n v="36.012"/>
  </r>
  <r>
    <x v="82"/>
    <n v="0"/>
    <n v="0"/>
    <n v="0"/>
    <n v="34.720199999999998"/>
    <n v="0"/>
    <n v="34.720199999999998"/>
  </r>
  <r>
    <x v="83"/>
    <n v="0"/>
    <n v="0"/>
    <n v="0"/>
    <n v="34.843400000000003"/>
    <n v="0"/>
    <n v="34.843400000000003"/>
  </r>
  <r>
    <x v="84"/>
    <n v="0"/>
    <n v="0"/>
    <n v="0"/>
    <n v="22.062100000000001"/>
    <n v="0"/>
    <n v="22.062100000000001"/>
  </r>
  <r>
    <x v="85"/>
    <n v="0"/>
    <n v="0"/>
    <n v="0"/>
    <n v="24.085799999999999"/>
    <n v="0"/>
    <n v="24.085799999999999"/>
  </r>
  <r>
    <x v="86"/>
    <n v="0"/>
    <n v="0"/>
    <n v="0"/>
    <n v="23.308399999999999"/>
    <n v="0"/>
    <n v="23.308399999999999"/>
  </r>
  <r>
    <x v="87"/>
    <n v="2.7650000000000001E-2"/>
    <n v="0"/>
    <n v="2.7650000000000001E-2"/>
    <n v="26.683900000000001"/>
    <n v="0"/>
    <n v="26.711550000000003"/>
  </r>
  <r>
    <x v="88"/>
    <n v="0"/>
    <n v="0"/>
    <n v="0"/>
    <n v="38.986800000000002"/>
    <n v="0"/>
    <n v="38.986800000000002"/>
  </r>
  <r>
    <x v="89"/>
    <n v="0"/>
    <n v="0"/>
    <n v="0"/>
    <n v="35.268000000000001"/>
    <n v="0"/>
    <n v="35.268000000000001"/>
  </r>
  <r>
    <x v="90"/>
    <n v="0"/>
    <n v="0"/>
    <n v="0"/>
    <n v="34.169400000000003"/>
    <n v="0"/>
    <n v="34.169400000000003"/>
  </r>
  <r>
    <x v="91"/>
    <n v="0"/>
    <n v="0"/>
    <n v="0"/>
    <n v="32.6389"/>
    <n v="0"/>
    <n v="32.6389"/>
  </r>
  <r>
    <x v="92"/>
    <n v="0"/>
    <n v="0"/>
    <n v="0"/>
    <n v="25.6464"/>
    <n v="0"/>
    <n v="25.6464"/>
  </r>
  <r>
    <x v="93"/>
    <n v="0"/>
    <n v="0"/>
    <n v="0"/>
    <n v="24.1859"/>
    <n v="0"/>
    <n v="24.1859"/>
  </r>
  <r>
    <x v="94"/>
    <n v="0"/>
    <n v="0"/>
    <n v="0"/>
    <n v="25.6555"/>
    <n v="0"/>
    <n v="25.6555"/>
  </r>
  <r>
    <x v="95"/>
    <n v="0"/>
    <n v="0"/>
    <n v="0"/>
    <n v="17.648399999999999"/>
    <n v="0"/>
    <n v="17.648399999999999"/>
  </r>
  <r>
    <x v="96"/>
    <n v="0"/>
    <n v="0"/>
    <n v="0"/>
    <n v="28.0213"/>
    <n v="0"/>
    <n v="28.0213"/>
  </r>
  <r>
    <x v="97"/>
    <n v="0"/>
    <n v="0"/>
    <n v="0"/>
    <n v="34.852600000000002"/>
    <n v="0"/>
    <n v="34.852600000000002"/>
  </r>
  <r>
    <x v="98"/>
    <n v="0"/>
    <n v="0"/>
    <n v="0"/>
    <n v="28.791799999999999"/>
    <n v="0"/>
    <n v="28.791799999999999"/>
  </r>
  <r>
    <x v="99"/>
    <n v="0"/>
    <n v="0"/>
    <n v="0"/>
    <n v="29.889800000000001"/>
    <n v="0"/>
    <n v="29.889800000000001"/>
  </r>
  <r>
    <x v="100"/>
    <n v="0"/>
    <n v="0"/>
    <n v="0"/>
    <n v="24.88"/>
    <n v="0"/>
    <n v="24.88"/>
  </r>
  <r>
    <x v="101"/>
    <n v="0"/>
    <n v="0"/>
    <n v="0"/>
    <n v="32.531599999999997"/>
    <n v="0"/>
    <n v="32.531599999999997"/>
  </r>
  <r>
    <x v="102"/>
    <n v="0"/>
    <n v="0"/>
    <n v="0"/>
    <n v="41.508800000000001"/>
    <n v="0"/>
    <n v="41.508800000000001"/>
  </r>
  <r>
    <x v="103"/>
    <n v="0"/>
    <n v="0"/>
    <n v="0"/>
    <n v="38.795200000000001"/>
    <n v="0"/>
    <n v="38.795200000000001"/>
  </r>
  <r>
    <x v="104"/>
    <n v="0"/>
    <n v="0"/>
    <n v="0"/>
    <n v="41.9099"/>
    <n v="0"/>
    <n v="41.9099"/>
  </r>
  <r>
    <x v="105"/>
    <n v="0"/>
    <n v="0"/>
    <n v="0"/>
    <n v="38.307000000000002"/>
    <n v="3.5E-4"/>
    <n v="38.30735"/>
  </r>
  <r>
    <x v="106"/>
    <n v="0"/>
    <n v="0"/>
    <n v="0"/>
    <n v="27.827400000000001"/>
    <n v="0"/>
    <n v="27.827400000000001"/>
  </r>
  <r>
    <x v="107"/>
    <n v="0"/>
    <n v="0"/>
    <n v="0"/>
    <n v="24.7057"/>
    <n v="0"/>
    <n v="24.7057"/>
  </r>
  <r>
    <x v="108"/>
    <n v="0"/>
    <n v="0"/>
    <n v="0"/>
    <n v="33.842700000000001"/>
    <n v="3.0339999999999998"/>
    <n v="36.8767"/>
  </r>
  <r>
    <x v="109"/>
    <n v="0"/>
    <n v="0"/>
    <n v="0"/>
    <n v="31.689299999999999"/>
    <n v="3.2890000000000001"/>
    <n v="34.978299999999997"/>
  </r>
  <r>
    <x v="110"/>
    <n v="0"/>
    <n v="0"/>
    <n v="0"/>
    <n v="32.634399999999999"/>
    <n v="3.2890000000000001"/>
    <n v="35.923400000000001"/>
  </r>
  <r>
    <x v="111"/>
    <n v="0"/>
    <n v="0"/>
    <n v="0"/>
    <n v="34.392699999999998"/>
    <n v="2.0979999999999999"/>
    <n v="36.490699999999997"/>
  </r>
  <r>
    <x v="112"/>
    <n v="0"/>
    <n v="0"/>
    <n v="0"/>
    <n v="36.2804"/>
    <n v="3.839"/>
    <n v="40.119399999999999"/>
  </r>
  <r>
    <x v="113"/>
    <n v="0"/>
    <n v="0"/>
    <n v="0"/>
    <n v="30.4603"/>
    <n v="3.2959999999999998"/>
    <n v="33.756300000000003"/>
  </r>
  <r>
    <x v="114"/>
    <n v="0"/>
    <n v="0"/>
    <n v="0"/>
    <n v="31.1526"/>
    <n v="3.294"/>
    <n v="34.446599999999997"/>
  </r>
  <r>
    <x v="115"/>
    <n v="0"/>
    <n v="0"/>
    <n v="0"/>
    <n v="32.625"/>
    <n v="4.0490000000000004"/>
    <n v="36.673999999999999"/>
  </r>
  <r>
    <x v="116"/>
    <n v="2.2780000000000002E-2"/>
    <n v="0"/>
    <n v="2.2780000000000002E-2"/>
    <n v="51.7376"/>
    <n v="5.4340000000000002"/>
    <n v="57.194380000000002"/>
  </r>
  <r>
    <x v="117"/>
    <n v="0"/>
    <n v="0"/>
    <n v="0"/>
    <n v="43.016669999999998"/>
    <n v="5.8079999999999998"/>
    <n v="48.824669999999998"/>
  </r>
  <r>
    <x v="118"/>
    <n v="0"/>
    <n v="0"/>
    <n v="0"/>
    <n v="47.264699999999998"/>
    <n v="11.481"/>
    <n v="58.745699999999999"/>
  </r>
  <r>
    <x v="119"/>
    <n v="0"/>
    <n v="0"/>
    <n v="0"/>
    <n v="37.609400000000001"/>
    <n v="3.3370000000000002"/>
    <n v="40.946400000000004"/>
  </r>
  <r>
    <x v="120"/>
    <n v="0"/>
    <n v="0"/>
    <n v="0"/>
    <n v="28.271100000000001"/>
    <n v="0"/>
    <n v="28.271100000000001"/>
  </r>
  <r>
    <x v="121"/>
    <n v="0"/>
    <n v="0"/>
    <n v="0"/>
    <n v="34.68"/>
    <n v="0"/>
    <n v="34.68"/>
  </r>
  <r>
    <x v="122"/>
    <n v="0"/>
    <n v="0"/>
    <n v="0"/>
    <n v="35.761800000000001"/>
    <n v="0"/>
    <n v="35.761800000000001"/>
  </r>
  <r>
    <x v="123"/>
    <n v="0"/>
    <n v="0"/>
    <n v="0"/>
    <n v="39.068899999999999"/>
    <n v="0"/>
    <n v="39.068899999999999"/>
  </r>
  <r>
    <x v="124"/>
    <n v="0.20493"/>
    <n v="0"/>
    <n v="0.20493"/>
    <n v="41.020200000000003"/>
    <n v="3.1509999999999998"/>
    <n v="44.376130000000003"/>
  </r>
  <r>
    <x v="125"/>
    <n v="0"/>
    <n v="0"/>
    <n v="0"/>
    <n v="40.334800000000001"/>
    <n v="3.9159999999999999"/>
    <n v="44.250799999999998"/>
  </r>
  <r>
    <x v="126"/>
    <n v="0"/>
    <n v="0"/>
    <n v="0"/>
    <n v="38.162599999999998"/>
    <n v="5.093"/>
    <n v="43.255600000000001"/>
  </r>
  <r>
    <x v="127"/>
    <n v="2.6110000000000001E-2"/>
    <n v="0"/>
    <n v="2.6110000000000001E-2"/>
    <n v="28.615400000000001"/>
    <n v="0"/>
    <n v="28.64151"/>
  </r>
  <r>
    <x v="128"/>
    <n v="0"/>
    <n v="0"/>
    <n v="0"/>
    <n v="27.1127"/>
    <n v="0"/>
    <n v="27.1127"/>
  </r>
  <r>
    <x v="129"/>
    <n v="0"/>
    <n v="0"/>
    <n v="0"/>
    <n v="37.723700000000001"/>
    <n v="0"/>
    <n v="37.723700000000001"/>
  </r>
  <r>
    <x v="130"/>
    <n v="0"/>
    <n v="0"/>
    <n v="0"/>
    <n v="36.5505"/>
    <n v="3.3359999999999999"/>
    <n v="39.886499999999998"/>
  </r>
  <r>
    <x v="131"/>
    <n v="0"/>
    <n v="0"/>
    <n v="0"/>
    <n v="37.6539"/>
    <n v="9.9030000000000005"/>
    <n v="47.556899999999999"/>
  </r>
  <r>
    <x v="132"/>
    <n v="0"/>
    <n v="0"/>
    <n v="0"/>
    <n v="32.603299999999997"/>
    <n v="6.8849999999999998"/>
    <n v="39.488299999999995"/>
  </r>
  <r>
    <x v="133"/>
    <n v="0"/>
    <n v="0"/>
    <n v="0"/>
    <n v="33.540500000000002"/>
    <n v="3.3620000000000001"/>
    <n v="36.902500000000003"/>
  </r>
  <r>
    <x v="134"/>
    <n v="0"/>
    <n v="0"/>
    <n v="0"/>
    <n v="33.848199999999999"/>
    <n v="8.7390000000000008"/>
    <n v="42.587199999999996"/>
  </r>
  <r>
    <x v="135"/>
    <n v="0"/>
    <n v="0"/>
    <n v="0"/>
    <n v="35.984900000000003"/>
    <n v="9.9380000000000006"/>
    <n v="45.922900000000006"/>
  </r>
  <r>
    <x v="136"/>
    <n v="0"/>
    <n v="0"/>
    <n v="0"/>
    <n v="36.3551"/>
    <n v="11.625"/>
    <n v="47.9801"/>
  </r>
  <r>
    <x v="137"/>
    <n v="0"/>
    <n v="0"/>
    <n v="0"/>
    <n v="42.547600000000003"/>
    <n v="11.656000000000001"/>
    <n v="54.203600000000002"/>
  </r>
  <r>
    <x v="138"/>
    <n v="0"/>
    <n v="0"/>
    <n v="0"/>
    <n v="41.168100000000003"/>
    <n v="9.4450000000000003"/>
    <n v="50.613100000000003"/>
  </r>
  <r>
    <x v="139"/>
    <n v="0"/>
    <n v="0"/>
    <n v="0"/>
    <n v="38.031100000000002"/>
    <n v="10.446"/>
    <n v="48.4771"/>
  </r>
  <r>
    <x v="140"/>
    <n v="0"/>
    <n v="0"/>
    <n v="0"/>
    <n v="36.830500000000001"/>
    <n v="3.8"/>
    <n v="40.630499999999998"/>
  </r>
  <r>
    <x v="141"/>
    <n v="0"/>
    <n v="0"/>
    <n v="0"/>
    <n v="33.119199999999999"/>
    <n v="3.363"/>
    <n v="36.482199999999999"/>
  </r>
  <r>
    <x v="142"/>
    <n v="0"/>
    <n v="0"/>
    <n v="0"/>
    <n v="33.459200000000003"/>
    <n v="3.3559999999999999"/>
    <n v="36.815200000000004"/>
  </r>
  <r>
    <x v="143"/>
    <n v="0"/>
    <n v="0"/>
    <n v="0"/>
    <n v="36.328400000000002"/>
    <n v="3.4620000000000002"/>
    <n v="39.790400000000005"/>
  </r>
  <r>
    <x v="144"/>
    <n v="0"/>
    <n v="0"/>
    <n v="0"/>
    <n v="41.513500000000001"/>
    <n v="5.0069999999999997"/>
    <n v="46.520499999999998"/>
  </r>
  <r>
    <x v="145"/>
    <n v="0"/>
    <n v="0"/>
    <n v="0"/>
    <n v="37.395699999999998"/>
    <n v="3.35"/>
    <n v="40.745699999999999"/>
  </r>
  <r>
    <x v="146"/>
    <n v="0"/>
    <n v="1E-4"/>
    <n v="1E-4"/>
    <n v="44.0794"/>
    <n v="3.3769999999999998"/>
    <n v="47.456499999999998"/>
  </r>
  <r>
    <x v="147"/>
    <n v="0"/>
    <n v="0"/>
    <n v="0"/>
    <n v="42.647399999999998"/>
    <n v="2.8039999999999998"/>
    <n v="45.4514"/>
  </r>
  <r>
    <x v="148"/>
    <n v="0"/>
    <n v="0"/>
    <n v="0"/>
    <n v="32.084099999999999"/>
    <n v="0"/>
    <n v="32.084099999999999"/>
  </r>
  <r>
    <x v="149"/>
    <n v="0"/>
    <n v="0"/>
    <n v="0"/>
    <n v="28.879169999999998"/>
    <n v="0"/>
    <n v="28.879169999999998"/>
  </r>
  <r>
    <x v="150"/>
    <n v="0"/>
    <n v="0"/>
    <n v="0"/>
    <n v="30.567399999999999"/>
    <n v="0"/>
    <n v="30.567399999999999"/>
  </r>
  <r>
    <x v="151"/>
    <n v="0"/>
    <n v="0"/>
    <n v="0"/>
    <n v="36.821899999999999"/>
    <n v="0"/>
    <n v="36.821899999999999"/>
  </r>
  <r>
    <x v="152"/>
    <n v="0"/>
    <n v="0"/>
    <n v="0"/>
    <n v="14.994999999999999"/>
    <n v="0"/>
    <n v="14.994999999999999"/>
  </r>
  <r>
    <x v="153"/>
    <n v="0"/>
    <n v="0"/>
    <n v="0"/>
    <n v="17.510200000000001"/>
    <n v="0"/>
    <n v="17.510200000000001"/>
  </r>
  <r>
    <x v="154"/>
    <n v="0"/>
    <n v="0"/>
    <n v="0"/>
    <n v="15.604699999999999"/>
    <n v="0"/>
    <n v="15.604699999999999"/>
  </r>
  <r>
    <x v="155"/>
    <n v="0"/>
    <n v="0"/>
    <n v="0"/>
    <n v="16.033329999999999"/>
    <n v="0"/>
    <n v="16.033329999999999"/>
  </r>
  <r>
    <x v="156"/>
    <n v="0"/>
    <n v="0"/>
    <n v="0"/>
    <n v="15.927"/>
    <n v="0"/>
    <n v="15.927"/>
  </r>
  <r>
    <x v="157"/>
    <n v="0"/>
    <n v="0"/>
    <n v="0"/>
    <n v="21.286300000000001"/>
    <n v="0"/>
    <n v="21.286300000000001"/>
  </r>
  <r>
    <x v="158"/>
    <n v="0"/>
    <n v="1.0000000000000001E-5"/>
    <n v="1.0000000000000001E-5"/>
    <n v="15.2135"/>
    <n v="0"/>
    <n v="15.213509999999999"/>
  </r>
  <r>
    <x v="159"/>
    <n v="0"/>
    <n v="0"/>
    <n v="0"/>
    <n v="19.123100000000001"/>
    <n v="1.2E-4"/>
    <n v="19.12322"/>
  </r>
  <r>
    <x v="160"/>
    <n v="0"/>
    <n v="0"/>
    <n v="0"/>
    <n v="21.549800000000001"/>
    <n v="0"/>
    <n v="21.549800000000001"/>
  </r>
  <r>
    <x v="161"/>
    <n v="0"/>
    <n v="0"/>
    <n v="0"/>
    <n v="21.1996"/>
    <n v="0"/>
    <n v="21.1996"/>
  </r>
  <r>
    <x v="162"/>
    <n v="0"/>
    <n v="0"/>
    <n v="0"/>
    <n v="5.8323999999999998"/>
    <n v="0"/>
    <n v="5.8323999999999998"/>
  </r>
  <r>
    <x v="163"/>
    <n v="0"/>
    <n v="0"/>
    <n v="0"/>
    <n v="5.0553999999999997"/>
    <n v="0"/>
    <n v="5.0553999999999997"/>
  </r>
  <r>
    <x v="164"/>
    <n v="0"/>
    <n v="0"/>
    <n v="0"/>
    <n v="11.391999999999999"/>
    <n v="3.0000000000000001E-5"/>
    <n v="11.39203"/>
  </r>
  <r>
    <x v="165"/>
    <n v="0"/>
    <n v="0"/>
    <n v="0"/>
    <n v="14.6279"/>
    <n v="0"/>
    <n v="14.6279"/>
  </r>
  <r>
    <x v="166"/>
    <n v="0"/>
    <n v="0"/>
    <n v="0"/>
    <n v="12.1959"/>
    <n v="0"/>
    <n v="12.1959"/>
  </r>
  <r>
    <x v="167"/>
    <n v="0"/>
    <n v="0"/>
    <n v="0"/>
    <n v="12.2721"/>
    <n v="0"/>
    <n v="12.2721"/>
  </r>
  <r>
    <x v="168"/>
    <n v="0"/>
    <n v="0"/>
    <n v="0"/>
    <n v="12.6371"/>
    <n v="0"/>
    <n v="12.6371"/>
  </r>
  <r>
    <x v="169"/>
    <n v="0"/>
    <n v="0"/>
    <n v="0"/>
    <n v="10.466799999999999"/>
    <n v="0"/>
    <n v="10.466799999999999"/>
  </r>
  <r>
    <x v="170"/>
    <n v="0"/>
    <n v="0"/>
    <n v="0"/>
    <n v="8.8935999999999993"/>
    <n v="0"/>
    <n v="8.8935999999999993"/>
  </r>
  <r>
    <x v="171"/>
    <n v="0"/>
    <n v="0"/>
    <n v="0"/>
    <n v="13.1372"/>
    <n v="0"/>
    <n v="13.1372"/>
  </r>
  <r>
    <x v="172"/>
    <n v="0"/>
    <n v="0"/>
    <n v="0"/>
    <n v="13.2492"/>
    <n v="0"/>
    <n v="13.2492"/>
  </r>
  <r>
    <x v="173"/>
    <n v="3.9419999999999997E-2"/>
    <n v="0"/>
    <n v="3.9419999999999997E-2"/>
    <n v="11.416399999999999"/>
    <n v="0"/>
    <n v="11.455819999999999"/>
  </r>
  <r>
    <x v="174"/>
    <n v="0"/>
    <n v="0"/>
    <n v="0"/>
    <n v="10.960699999999999"/>
    <n v="0"/>
    <n v="10.960699999999999"/>
  </r>
  <r>
    <x v="175"/>
    <n v="0"/>
    <n v="0"/>
    <n v="0"/>
    <n v="10.52083"/>
    <n v="0"/>
    <n v="10.52083"/>
  </r>
  <r>
    <x v="176"/>
    <n v="0"/>
    <n v="0"/>
    <n v="0"/>
    <n v="11.77"/>
    <n v="0"/>
    <n v="11.77"/>
  </r>
  <r>
    <x v="177"/>
    <n v="0"/>
    <n v="0"/>
    <n v="0"/>
    <n v="10.8443"/>
    <n v="0"/>
    <n v="10.8443"/>
  </r>
  <r>
    <x v="178"/>
    <n v="0"/>
    <n v="0"/>
    <n v="0"/>
    <n v="9.8496000000000006"/>
    <n v="1E-4"/>
    <n v="9.8497000000000003"/>
  </r>
  <r>
    <x v="179"/>
    <n v="0"/>
    <n v="0"/>
    <n v="0"/>
    <n v="9.6959999999999997"/>
    <n v="0"/>
    <n v="9.6959999999999997"/>
  </r>
  <r>
    <x v="180"/>
    <n v="0"/>
    <n v="0"/>
    <n v="0"/>
    <n v="11.0947"/>
    <n v="0"/>
    <n v="11.0947"/>
  </r>
  <r>
    <x v="181"/>
    <n v="0"/>
    <n v="0"/>
    <n v="0"/>
    <n v="14.9185"/>
    <n v="0"/>
    <n v="14.9185"/>
  </r>
  <r>
    <x v="182"/>
    <n v="0"/>
    <n v="0"/>
    <n v="0"/>
    <n v="37.200499999999998"/>
    <n v="0"/>
    <n v="37.200499999999998"/>
  </r>
  <r>
    <x v="183"/>
    <n v="0"/>
    <n v="0"/>
    <n v="0"/>
    <n v="35.911299999999997"/>
    <n v="0"/>
    <n v="35.911299999999997"/>
  </r>
  <r>
    <x v="184"/>
    <n v="0"/>
    <n v="0"/>
    <n v="0"/>
    <n v="35.349899999999998"/>
    <n v="0"/>
    <n v="35.349899999999998"/>
  </r>
  <r>
    <x v="185"/>
    <n v="0"/>
    <n v="0"/>
    <n v="0"/>
    <n v="36.021000000000001"/>
    <n v="0"/>
    <n v="36.021000000000001"/>
  </r>
  <r>
    <x v="186"/>
    <n v="0"/>
    <n v="0"/>
    <n v="0"/>
    <n v="33.795099999999998"/>
    <n v="0"/>
    <n v="33.795099999999998"/>
  </r>
  <r>
    <x v="187"/>
    <n v="6.368E-2"/>
    <n v="0"/>
    <n v="6.368E-2"/>
    <n v="34.960599999999999"/>
    <n v="0"/>
    <n v="35.024279999999997"/>
  </r>
  <r>
    <x v="188"/>
    <n v="0"/>
    <n v="0"/>
    <n v="0"/>
    <n v="35.030299999999997"/>
    <n v="0"/>
    <n v="35.030299999999997"/>
  </r>
  <r>
    <x v="189"/>
    <n v="0"/>
    <n v="0"/>
    <n v="0"/>
    <n v="33.908000000000001"/>
    <n v="0"/>
    <n v="33.908000000000001"/>
  </r>
  <r>
    <x v="190"/>
    <n v="0"/>
    <n v="0"/>
    <n v="0"/>
    <n v="29.918600000000001"/>
    <n v="0"/>
    <n v="29.918600000000001"/>
  </r>
  <r>
    <x v="191"/>
    <n v="0"/>
    <n v="0"/>
    <n v="0"/>
    <n v="29.996200000000002"/>
    <n v="0"/>
    <n v="29.996200000000002"/>
  </r>
  <r>
    <x v="192"/>
    <n v="0"/>
    <n v="0"/>
    <n v="0"/>
    <n v="37.589599999999997"/>
    <n v="0"/>
    <n v="37.589599999999997"/>
  </r>
  <r>
    <x v="193"/>
    <n v="0"/>
    <n v="0"/>
    <n v="0"/>
    <n v="36.899700000000003"/>
    <n v="0"/>
    <n v="36.899700000000003"/>
  </r>
  <r>
    <x v="194"/>
    <n v="0"/>
    <n v="0"/>
    <n v="0"/>
    <n v="35.618400000000001"/>
    <n v="0"/>
    <n v="35.618400000000001"/>
  </r>
  <r>
    <x v="195"/>
    <n v="0"/>
    <n v="0"/>
    <n v="0"/>
    <n v="34.970999999999997"/>
    <n v="0"/>
    <n v="34.970999999999997"/>
  </r>
  <r>
    <x v="196"/>
    <n v="0"/>
    <n v="0"/>
    <n v="0"/>
    <n v="35.866"/>
    <n v="0"/>
    <n v="35.866"/>
  </r>
  <r>
    <x v="197"/>
    <n v="0"/>
    <n v="0"/>
    <n v="0"/>
    <n v="20.8782"/>
    <n v="0"/>
    <n v="20.8782"/>
  </r>
  <r>
    <x v="198"/>
    <n v="0"/>
    <n v="0"/>
    <n v="0"/>
    <n v="20.843599999999999"/>
    <n v="0"/>
    <n v="20.843599999999999"/>
  </r>
  <r>
    <x v="199"/>
    <n v="0"/>
    <n v="0"/>
    <n v="0"/>
    <n v="24.9116"/>
    <n v="0"/>
    <n v="24.9116"/>
  </r>
  <r>
    <x v="200"/>
    <n v="0"/>
    <n v="0"/>
    <n v="0"/>
    <n v="24.681249999999999"/>
    <n v="0"/>
    <n v="24.681249999999999"/>
  </r>
  <r>
    <x v="201"/>
    <n v="0"/>
    <n v="0"/>
    <n v="0"/>
    <n v="25.9666"/>
    <n v="0"/>
    <n v="25.9666"/>
  </r>
  <r>
    <x v="202"/>
    <n v="4.5900000000000003E-3"/>
    <n v="0"/>
    <n v="4.5900000000000003E-3"/>
    <n v="25.617100000000001"/>
    <n v="0"/>
    <n v="25.621690000000001"/>
  </r>
  <r>
    <x v="203"/>
    <n v="0"/>
    <n v="2.0000000000000002E-5"/>
    <n v="2.0000000000000002E-5"/>
    <n v="25.993300000000001"/>
    <n v="0"/>
    <n v="25.993320000000001"/>
  </r>
  <r>
    <x v="204"/>
    <n v="0"/>
    <n v="0"/>
    <n v="0"/>
    <n v="23.2027"/>
    <n v="0"/>
    <n v="23.2027"/>
  </r>
  <r>
    <x v="205"/>
    <n v="0"/>
    <n v="0"/>
    <n v="0"/>
    <n v="23.283999999999999"/>
    <n v="0"/>
    <n v="23.283999999999999"/>
  </r>
  <r>
    <x v="206"/>
    <n v="4.9910000000000003E-2"/>
    <n v="0"/>
    <n v="4.9910000000000003E-2"/>
    <n v="26.327200000000001"/>
    <n v="0"/>
    <n v="26.377110000000002"/>
  </r>
  <r>
    <x v="207"/>
    <n v="0"/>
    <n v="0"/>
    <n v="0"/>
    <n v="23.078700000000001"/>
    <n v="0"/>
    <n v="23.078700000000001"/>
  </r>
  <r>
    <x v="208"/>
    <n v="0"/>
    <n v="0"/>
    <n v="0"/>
    <n v="25.493400000000001"/>
    <n v="0"/>
    <n v="25.493400000000001"/>
  </r>
  <r>
    <x v="209"/>
    <n v="0"/>
    <n v="0"/>
    <n v="0"/>
    <n v="26.331600000000002"/>
    <n v="0"/>
    <n v="26.331600000000002"/>
  </r>
  <r>
    <x v="210"/>
    <n v="0"/>
    <n v="0"/>
    <n v="0"/>
    <n v="26.607700000000001"/>
    <n v="0"/>
    <n v="26.607700000000001"/>
  </r>
  <r>
    <x v="211"/>
    <n v="0"/>
    <n v="0"/>
    <n v="0"/>
    <n v="26.232500000000002"/>
    <n v="0"/>
    <n v="26.232500000000002"/>
  </r>
  <r>
    <x v="212"/>
    <n v="0"/>
    <n v="0"/>
    <n v="0"/>
    <n v="24.453600000000002"/>
    <n v="0"/>
    <n v="24.453600000000002"/>
  </r>
  <r>
    <x v="213"/>
    <n v="0"/>
    <n v="0"/>
    <n v="0"/>
    <n v="18.87"/>
    <n v="0"/>
    <n v="18.87"/>
  </r>
  <r>
    <x v="214"/>
    <n v="2.196E-2"/>
    <n v="0"/>
    <n v="2.196E-2"/>
    <n v="19.923999999999999"/>
    <n v="0"/>
    <n v="19.945959999999999"/>
  </r>
  <r>
    <x v="215"/>
    <n v="2.111E-2"/>
    <n v="0"/>
    <n v="2.111E-2"/>
    <n v="15.654999999999999"/>
    <n v="0"/>
    <n v="15.67611"/>
  </r>
  <r>
    <x v="216"/>
    <n v="0"/>
    <n v="0"/>
    <n v="0"/>
    <n v="25.777200000000001"/>
    <n v="0"/>
    <n v="25.777200000000001"/>
  </r>
  <r>
    <x v="217"/>
    <n v="0"/>
    <n v="0"/>
    <n v="0"/>
    <n v="27.282900000000001"/>
    <n v="0"/>
    <n v="27.282900000000001"/>
  </r>
  <r>
    <x v="218"/>
    <n v="0"/>
    <n v="0"/>
    <n v="0"/>
    <n v="18.747399999999999"/>
    <n v="0"/>
    <n v="18.747399999999999"/>
  </r>
  <r>
    <x v="219"/>
    <n v="0"/>
    <n v="0"/>
    <n v="0"/>
    <n v="18.756"/>
    <n v="0"/>
    <n v="18.756"/>
  </r>
  <r>
    <x v="220"/>
    <n v="0"/>
    <n v="0"/>
    <n v="0"/>
    <n v="24.640599999999999"/>
    <n v="0"/>
    <n v="24.640599999999999"/>
  </r>
  <r>
    <x v="221"/>
    <n v="0"/>
    <n v="0"/>
    <n v="0"/>
    <n v="18.858599999999999"/>
    <n v="0"/>
    <n v="18.858599999999999"/>
  </r>
  <r>
    <x v="222"/>
    <n v="0"/>
    <n v="0"/>
    <n v="0"/>
    <n v="18.6509"/>
    <n v="0"/>
    <n v="18.6509"/>
  </r>
  <r>
    <x v="223"/>
    <n v="0"/>
    <n v="0"/>
    <n v="0"/>
    <n v="18.290299999999998"/>
    <n v="0"/>
    <n v="18.290299999999998"/>
  </r>
  <r>
    <x v="224"/>
    <n v="0"/>
    <n v="0"/>
    <n v="0"/>
    <n v="18.348500000000001"/>
    <n v="0"/>
    <n v="18.348500000000001"/>
  </r>
  <r>
    <x v="225"/>
    <n v="0"/>
    <n v="0"/>
    <n v="0"/>
    <n v="15.2629"/>
    <n v="0"/>
    <n v="15.2629"/>
  </r>
  <r>
    <x v="226"/>
    <n v="0"/>
    <n v="0"/>
    <n v="0"/>
    <n v="15.1409"/>
    <n v="0"/>
    <n v="15.1409"/>
  </r>
  <r>
    <x v="227"/>
    <n v="0"/>
    <n v="0"/>
    <n v="0"/>
    <n v="14.368399999999999"/>
    <n v="0"/>
    <n v="14.368399999999999"/>
  </r>
  <r>
    <x v="228"/>
    <n v="0"/>
    <n v="0"/>
    <n v="0"/>
    <n v="21.809799999999999"/>
    <n v="0"/>
    <n v="21.809799999999999"/>
  </r>
  <r>
    <x v="229"/>
    <n v="0"/>
    <n v="0"/>
    <n v="0"/>
    <n v="24.5578"/>
    <n v="0"/>
    <n v="24.5578"/>
  </r>
  <r>
    <x v="230"/>
    <n v="5.2600000000000001E-2"/>
    <n v="0"/>
    <n v="5.2600000000000001E-2"/>
    <n v="18.531500000000001"/>
    <n v="0"/>
    <n v="18.584100000000003"/>
  </r>
  <r>
    <x v="231"/>
    <n v="0"/>
    <n v="0"/>
    <n v="0"/>
    <n v="18.670100000000001"/>
    <n v="0"/>
    <n v="18.670100000000001"/>
  </r>
  <r>
    <x v="232"/>
    <n v="0"/>
    <n v="0"/>
    <n v="0"/>
    <n v="11.8604"/>
    <n v="0"/>
    <n v="11.8604"/>
  </r>
  <r>
    <x v="233"/>
    <n v="0"/>
    <n v="0"/>
    <n v="0"/>
    <n v="12.580500000000001"/>
    <n v="0"/>
    <n v="12.580500000000001"/>
  </r>
  <r>
    <x v="234"/>
    <n v="0"/>
    <n v="0"/>
    <n v="0"/>
    <n v="16.479900000000001"/>
    <n v="0"/>
    <n v="16.479900000000001"/>
  </r>
  <r>
    <x v="235"/>
    <n v="0"/>
    <n v="0"/>
    <n v="0"/>
    <n v="17.309799999999999"/>
    <n v="0"/>
    <n v="17.309799999999999"/>
  </r>
  <r>
    <x v="236"/>
    <n v="0"/>
    <n v="0"/>
    <n v="0"/>
    <n v="22.376300000000001"/>
    <n v="0"/>
    <n v="22.376300000000001"/>
  </r>
  <r>
    <x v="237"/>
    <n v="0"/>
    <n v="0"/>
    <n v="0"/>
    <n v="18.999400000000001"/>
    <n v="0"/>
    <n v="18.999400000000001"/>
  </r>
  <r>
    <x v="238"/>
    <n v="0"/>
    <n v="0"/>
    <n v="0"/>
    <n v="16.475300000000001"/>
    <n v="0"/>
    <n v="16.475300000000001"/>
  </r>
  <r>
    <x v="239"/>
    <n v="0"/>
    <n v="0"/>
    <n v="0"/>
    <n v="18.8948"/>
    <n v="0"/>
    <n v="18.8948"/>
  </r>
  <r>
    <x v="240"/>
    <n v="0"/>
    <n v="0"/>
    <n v="0"/>
    <n v="18.625599999999999"/>
    <n v="0"/>
    <n v="18.625599999999999"/>
  </r>
  <r>
    <x v="241"/>
    <n v="0"/>
    <n v="0"/>
    <n v="0"/>
    <n v="18.039899999999999"/>
    <n v="0"/>
    <n v="18.039899999999999"/>
  </r>
  <r>
    <x v="242"/>
    <n v="0"/>
    <n v="0"/>
    <n v="0"/>
    <n v="17.307600000000001"/>
    <n v="0"/>
    <n v="17.307600000000001"/>
  </r>
  <r>
    <x v="243"/>
    <n v="0"/>
    <n v="0"/>
    <n v="0"/>
    <n v="22.726900000000001"/>
    <n v="0"/>
    <n v="22.726900000000001"/>
  </r>
  <r>
    <x v="244"/>
    <n v="0"/>
    <n v="0"/>
    <n v="0"/>
    <n v="42.377200000000002"/>
    <n v="0"/>
    <n v="42.377200000000002"/>
  </r>
  <r>
    <x v="245"/>
    <n v="0"/>
    <n v="0"/>
    <n v="0"/>
    <n v="28.011800000000001"/>
    <n v="0"/>
    <n v="28.011800000000001"/>
  </r>
  <r>
    <x v="246"/>
    <n v="0"/>
    <n v="0"/>
    <n v="0"/>
    <n v="15.9404"/>
    <n v="0"/>
    <n v="15.9404"/>
  </r>
  <r>
    <x v="247"/>
    <n v="0"/>
    <n v="0"/>
    <n v="0"/>
    <n v="17.3428"/>
    <n v="0"/>
    <n v="17.3428"/>
  </r>
  <r>
    <x v="248"/>
    <n v="0"/>
    <n v="0"/>
    <n v="0"/>
    <n v="50.417400000000001"/>
    <n v="11.189"/>
    <n v="61.606400000000001"/>
  </r>
  <r>
    <x v="249"/>
    <n v="0"/>
    <n v="0"/>
    <n v="0"/>
    <n v="50.911000000000001"/>
    <n v="8.8460000000000001"/>
    <n v="59.757000000000005"/>
  </r>
  <r>
    <x v="250"/>
    <n v="0"/>
    <n v="0"/>
    <n v="0"/>
    <n v="48.560400000000001"/>
    <n v="4.1859999999999999"/>
    <n v="52.746400000000001"/>
  </r>
  <r>
    <x v="251"/>
    <n v="0"/>
    <n v="0"/>
    <n v="0"/>
    <n v="48.207299999999996"/>
    <n v="0.83099999999999996"/>
    <n v="49.0383"/>
  </r>
  <r>
    <x v="252"/>
    <n v="0"/>
    <n v="0"/>
    <n v="0"/>
    <n v="41.070900000000002"/>
    <n v="0"/>
    <n v="41.070900000000002"/>
  </r>
  <r>
    <x v="253"/>
    <n v="0"/>
    <n v="0"/>
    <n v="0"/>
    <n v="26.506699999999999"/>
    <n v="0"/>
    <n v="26.506699999999999"/>
  </r>
  <r>
    <x v="254"/>
    <n v="0"/>
    <n v="0"/>
    <n v="0"/>
    <n v="27.741900000000001"/>
    <n v="0"/>
    <n v="27.741900000000001"/>
  </r>
  <r>
    <x v="255"/>
    <n v="0"/>
    <n v="0"/>
    <n v="0"/>
    <n v="37.394300000000001"/>
    <n v="3.355"/>
    <n v="40.749299999999998"/>
  </r>
  <r>
    <x v="256"/>
    <n v="0"/>
    <n v="0"/>
    <n v="0"/>
    <n v="35.401699999999998"/>
    <n v="13.118"/>
    <n v="48.5197"/>
  </r>
  <r>
    <x v="257"/>
    <n v="6.2460000000000002E-2"/>
    <n v="0"/>
    <n v="6.2460000000000002E-2"/>
    <n v="40.956000000000003"/>
    <n v="10.928000000000001"/>
    <n v="51.946460000000002"/>
  </r>
  <r>
    <x v="258"/>
    <n v="0"/>
    <n v="0"/>
    <n v="0"/>
    <n v="32.995899999999999"/>
    <n v="11.52"/>
    <n v="44.515900000000002"/>
  </r>
  <r>
    <x v="259"/>
    <n v="0"/>
    <n v="0"/>
    <n v="0"/>
    <n v="26.933399999999999"/>
    <n v="12.055"/>
    <n v="38.988399999999999"/>
  </r>
  <r>
    <x v="260"/>
    <n v="0"/>
    <n v="0"/>
    <n v="0"/>
    <n v="20.471699999999998"/>
    <n v="7.7629999999999999"/>
    <n v="28.234699999999997"/>
  </r>
  <r>
    <x v="261"/>
    <n v="0"/>
    <n v="0"/>
    <n v="0"/>
    <n v="19.638500000000001"/>
    <n v="7.7629999999999999"/>
    <n v="27.401499999999999"/>
  </r>
  <r>
    <x v="262"/>
    <n v="0"/>
    <n v="0"/>
    <n v="0"/>
    <n v="42.406100000000002"/>
    <n v="5.4640000000000004"/>
    <n v="47.870100000000001"/>
  </r>
  <r>
    <x v="263"/>
    <n v="0"/>
    <n v="0"/>
    <n v="0"/>
    <n v="41.557699999999997"/>
    <n v="4.63"/>
    <n v="46.1877"/>
  </r>
  <r>
    <x v="264"/>
    <n v="0"/>
    <n v="0"/>
    <n v="0"/>
    <n v="43.105600000000003"/>
    <n v="3.8490000000000002"/>
    <n v="46.954599999999999"/>
  </r>
  <r>
    <x v="265"/>
    <n v="0"/>
    <n v="0"/>
    <n v="0"/>
    <n v="46.553699999999999"/>
    <n v="0"/>
    <n v="46.553699999999999"/>
  </r>
  <r>
    <x v="266"/>
    <n v="0"/>
    <n v="0"/>
    <n v="0"/>
    <n v="42.121000000000002"/>
    <n v="0"/>
    <n v="42.121000000000002"/>
  </r>
  <r>
    <x v="267"/>
    <n v="0"/>
    <n v="0"/>
    <n v="0"/>
    <n v="26.942"/>
    <n v="0"/>
    <n v="26.942"/>
  </r>
  <r>
    <x v="268"/>
    <n v="0"/>
    <n v="0"/>
    <n v="0"/>
    <n v="22.588200000000001"/>
    <n v="0"/>
    <n v="22.588200000000001"/>
  </r>
  <r>
    <x v="269"/>
    <n v="0"/>
    <n v="0"/>
    <n v="0"/>
    <n v="28.184200000000001"/>
    <n v="0"/>
    <n v="28.184200000000001"/>
  </r>
  <r>
    <x v="270"/>
    <n v="0"/>
    <n v="0"/>
    <n v="0"/>
    <n v="29.474900000000002"/>
    <n v="0"/>
    <n v="29.474900000000002"/>
  </r>
  <r>
    <x v="271"/>
    <n v="0"/>
    <n v="0"/>
    <n v="0"/>
    <n v="26.116099999999999"/>
    <n v="0"/>
    <n v="26.116099999999999"/>
  </r>
  <r>
    <x v="272"/>
    <n v="0"/>
    <n v="0"/>
    <n v="0"/>
    <n v="28.7758"/>
    <n v="0"/>
    <n v="28.7758"/>
  </r>
  <r>
    <x v="273"/>
    <n v="0"/>
    <n v="0"/>
    <n v="0"/>
    <n v="29.029399999999999"/>
    <n v="0"/>
    <n v="29.029399999999999"/>
  </r>
  <r>
    <x v="274"/>
    <n v="0"/>
    <n v="0"/>
    <n v="0"/>
    <n v="5.0975000000000001"/>
    <n v="0"/>
    <n v="5.0975000000000001"/>
  </r>
  <r>
    <x v="275"/>
    <n v="0"/>
    <n v="0"/>
    <n v="0"/>
    <n v="5.0678000000000001"/>
    <n v="0"/>
    <n v="5.0678000000000001"/>
  </r>
  <r>
    <x v="276"/>
    <n v="0"/>
    <n v="0"/>
    <n v="0"/>
    <n v="5.0683999999999996"/>
    <n v="0"/>
    <n v="5.0683999999999996"/>
  </r>
  <r>
    <x v="277"/>
    <n v="0"/>
    <n v="0"/>
    <n v="0"/>
    <n v="5.0613000000000001"/>
    <n v="0"/>
    <n v="5.0613000000000001"/>
  </r>
  <r>
    <x v="278"/>
    <n v="0"/>
    <n v="0"/>
    <n v="0"/>
    <n v="5.0857999999999999"/>
    <n v="0"/>
    <n v="5.0857999999999999"/>
  </r>
  <r>
    <x v="279"/>
    <n v="0"/>
    <n v="0"/>
    <n v="0"/>
    <n v="5.0907"/>
    <n v="0"/>
    <n v="5.0907"/>
  </r>
  <r>
    <x v="280"/>
    <n v="0"/>
    <n v="0"/>
    <n v="0"/>
    <n v="5.0479000000000003"/>
    <n v="0"/>
    <n v="5.0479000000000003"/>
  </r>
  <r>
    <x v="281"/>
    <n v="0"/>
    <n v="0"/>
    <n v="0"/>
    <n v="5.0843999999999996"/>
    <n v="0"/>
    <n v="5.0843999999999996"/>
  </r>
  <r>
    <x v="282"/>
    <n v="7.5499999999999998E-2"/>
    <n v="0"/>
    <n v="7.5499999999999998E-2"/>
    <n v="5.0842999999999998"/>
    <n v="0"/>
    <n v="5.1597999999999997"/>
  </r>
  <r>
    <x v="283"/>
    <n v="0"/>
    <n v="0"/>
    <n v="0"/>
    <n v="5.0766"/>
    <n v="0"/>
    <n v="5.0766"/>
  </r>
  <r>
    <x v="284"/>
    <n v="2.7220000000000001E-2"/>
    <n v="0"/>
    <n v="2.7220000000000001E-2"/>
    <n v="5.0707000000000004"/>
    <n v="0"/>
    <n v="5.0979200000000002"/>
  </r>
  <r>
    <x v="285"/>
    <n v="0"/>
    <n v="0"/>
    <n v="0"/>
    <n v="5.0719000000000003"/>
    <n v="0"/>
    <n v="5.0719000000000003"/>
  </r>
  <r>
    <x v="286"/>
    <n v="0"/>
    <n v="0"/>
    <n v="0"/>
    <n v="5.0885999999999996"/>
    <n v="0"/>
    <n v="5.0885999999999996"/>
  </r>
  <r>
    <x v="287"/>
    <n v="0"/>
    <n v="0"/>
    <n v="0"/>
    <n v="5.0903999999999998"/>
    <n v="0"/>
    <n v="5.0903999999999998"/>
  </r>
  <r>
    <x v="288"/>
    <n v="0"/>
    <n v="0"/>
    <n v="0"/>
    <n v="5.5551000000000004"/>
    <n v="0"/>
    <n v="5.5551000000000004"/>
  </r>
  <r>
    <x v="289"/>
    <n v="0"/>
    <n v="0"/>
    <n v="0"/>
    <n v="6.1841999999999997"/>
    <n v="0"/>
    <n v="6.1841999999999997"/>
  </r>
  <r>
    <x v="290"/>
    <n v="0"/>
    <n v="0"/>
    <n v="0"/>
    <n v="6.6414999999999997"/>
    <n v="0"/>
    <n v="6.6414999999999997"/>
  </r>
  <r>
    <x v="291"/>
    <n v="0"/>
    <n v="0"/>
    <n v="0"/>
    <n v="6.6460999999999997"/>
    <n v="0"/>
    <n v="6.6460999999999997"/>
  </r>
  <r>
    <x v="292"/>
    <n v="0"/>
    <n v="0"/>
    <n v="0"/>
    <n v="6.4532999999999996"/>
    <n v="0"/>
    <n v="6.4532999999999996"/>
  </r>
  <r>
    <x v="293"/>
    <n v="2.58E-2"/>
    <n v="0"/>
    <n v="2.58E-2"/>
    <n v="6.2792000000000003"/>
    <n v="0"/>
    <n v="6.3050000000000006"/>
  </r>
  <r>
    <x v="294"/>
    <n v="0"/>
    <n v="0"/>
    <n v="0"/>
    <n v="5.7904999999999998"/>
    <n v="0"/>
    <n v="5.7904999999999998"/>
  </r>
  <r>
    <x v="295"/>
    <n v="0"/>
    <n v="0"/>
    <n v="0"/>
    <n v="7.1852999999999998"/>
    <n v="0"/>
    <n v="7.1852999999999998"/>
  </r>
  <r>
    <x v="296"/>
    <n v="0"/>
    <n v="0"/>
    <n v="0"/>
    <n v="6.9810999999999996"/>
    <n v="0"/>
    <n v="6.9810999999999996"/>
  </r>
  <r>
    <x v="297"/>
    <n v="0"/>
    <n v="0"/>
    <n v="0"/>
    <n v="5.9288999999999996"/>
    <n v="0"/>
    <n v="5.9288999999999996"/>
  </r>
  <r>
    <x v="298"/>
    <n v="0"/>
    <n v="0"/>
    <n v="0"/>
    <n v="5.6192000000000002"/>
    <n v="0"/>
    <n v="5.6192000000000002"/>
  </r>
  <r>
    <x v="299"/>
    <n v="0"/>
    <n v="0"/>
    <n v="0"/>
    <n v="5.0712000000000002"/>
    <n v="0"/>
    <n v="5.0712000000000002"/>
  </r>
  <r>
    <x v="300"/>
    <n v="0"/>
    <n v="0"/>
    <n v="0"/>
    <n v="5.3993000000000002"/>
    <n v="0"/>
    <n v="5.3993000000000002"/>
  </r>
  <r>
    <x v="301"/>
    <n v="0"/>
    <n v="0"/>
    <n v="0"/>
    <n v="5.2065000000000001"/>
    <n v="0"/>
    <n v="5.2065000000000001"/>
  </r>
  <r>
    <x v="302"/>
    <n v="0"/>
    <n v="0"/>
    <n v="0"/>
    <n v="5.2830000000000004"/>
    <n v="0"/>
    <n v="5.2830000000000004"/>
  </r>
  <r>
    <x v="303"/>
    <n v="0"/>
    <n v="0"/>
    <n v="0"/>
    <n v="8.7949000000000002"/>
    <n v="0"/>
    <n v="8.7949000000000002"/>
  </r>
  <r>
    <x v="304"/>
    <n v="0"/>
    <n v="0"/>
    <n v="0"/>
    <n v="10.840199999999999"/>
    <n v="0"/>
    <n v="10.840199999999999"/>
  </r>
  <r>
    <x v="305"/>
    <n v="0"/>
    <n v="0"/>
    <n v="0"/>
    <n v="5.0556000000000001"/>
    <n v="0"/>
    <n v="5.0556000000000001"/>
  </r>
  <r>
    <x v="306"/>
    <n v="0"/>
    <n v="0"/>
    <n v="0"/>
    <n v="5.0529999999999999"/>
    <n v="0"/>
    <n v="5.0529999999999999"/>
  </r>
  <r>
    <x v="307"/>
    <n v="0"/>
    <n v="0"/>
    <n v="0"/>
    <n v="5.0583999999999998"/>
    <n v="0"/>
    <n v="5.0583999999999998"/>
  </r>
  <r>
    <x v="308"/>
    <n v="0"/>
    <n v="0"/>
    <n v="0"/>
    <n v="5.0526"/>
    <n v="0"/>
    <n v="5.0526"/>
  </r>
  <r>
    <x v="309"/>
    <n v="0"/>
    <n v="0"/>
    <n v="0"/>
    <n v="5.8342999999999998"/>
    <n v="0"/>
    <n v="5.8342999999999998"/>
  </r>
  <r>
    <x v="310"/>
    <n v="0"/>
    <n v="0"/>
    <n v="0"/>
    <n v="5.8400999999999996"/>
    <n v="0"/>
    <n v="5.8400999999999996"/>
  </r>
  <r>
    <x v="311"/>
    <n v="0"/>
    <n v="0"/>
    <n v="0"/>
    <n v="13.338200000000001"/>
    <n v="0"/>
    <n v="13.338200000000001"/>
  </r>
  <r>
    <x v="312"/>
    <n v="0"/>
    <n v="0"/>
    <n v="0"/>
    <n v="11.658300000000001"/>
    <n v="0"/>
    <n v="11.658300000000001"/>
  </r>
  <r>
    <x v="313"/>
    <n v="0"/>
    <n v="0"/>
    <n v="0"/>
    <n v="12.455299999999999"/>
    <n v="0"/>
    <n v="12.455299999999999"/>
  </r>
  <r>
    <x v="314"/>
    <n v="0"/>
    <n v="0"/>
    <n v="0"/>
    <n v="12.250299999999999"/>
    <n v="0"/>
    <n v="12.250299999999999"/>
  </r>
  <r>
    <x v="315"/>
    <n v="0"/>
    <n v="0"/>
    <n v="0"/>
    <n v="10.2315"/>
    <n v="0"/>
    <n v="10.2315"/>
  </r>
  <r>
    <x v="316"/>
    <n v="0"/>
    <n v="0"/>
    <n v="0"/>
    <n v="9.9114000000000004"/>
    <n v="0"/>
    <n v="9.9114000000000004"/>
  </r>
  <r>
    <x v="317"/>
    <n v="0"/>
    <n v="0"/>
    <n v="0"/>
    <n v="9.2939000000000007"/>
    <n v="0"/>
    <n v="9.2939000000000007"/>
  </r>
  <r>
    <x v="318"/>
    <n v="0"/>
    <n v="0"/>
    <n v="0"/>
    <n v="9.0282999999999998"/>
    <n v="0"/>
    <n v="9.0282999999999998"/>
  </r>
  <r>
    <x v="319"/>
    <n v="0"/>
    <n v="0"/>
    <n v="0"/>
    <n v="7.7523"/>
    <n v="0"/>
    <n v="7.7523"/>
  </r>
  <r>
    <x v="320"/>
    <n v="0"/>
    <n v="0"/>
    <n v="0"/>
    <n v="7.2918000000000003"/>
    <n v="0"/>
    <n v="7.2918000000000003"/>
  </r>
  <r>
    <x v="321"/>
    <n v="0"/>
    <n v="0"/>
    <n v="0"/>
    <n v="7.8837000000000002"/>
    <n v="0"/>
    <n v="7.8837000000000002"/>
  </r>
  <r>
    <x v="322"/>
    <n v="0"/>
    <n v="0"/>
    <n v="0"/>
    <n v="12.7469"/>
    <n v="0"/>
    <n v="12.7469"/>
  </r>
  <r>
    <x v="323"/>
    <n v="0"/>
    <n v="0"/>
    <n v="0"/>
    <n v="10.327400000000001"/>
    <n v="0"/>
    <n v="10.327400000000001"/>
  </r>
  <r>
    <x v="324"/>
    <n v="0"/>
    <n v="0"/>
    <n v="0"/>
    <n v="9.4207999999999998"/>
    <n v="0"/>
    <n v="9.4207999999999998"/>
  </r>
  <r>
    <x v="325"/>
    <n v="0"/>
    <n v="0"/>
    <n v="0"/>
    <n v="11.584300000000001"/>
    <n v="0"/>
    <n v="11.584300000000001"/>
  </r>
  <r>
    <x v="326"/>
    <n v="0"/>
    <n v="0"/>
    <n v="0"/>
    <n v="15.1656"/>
    <n v="0"/>
    <n v="15.1656"/>
  </r>
  <r>
    <x v="327"/>
    <n v="0"/>
    <n v="0"/>
    <n v="0"/>
    <n v="14.2799"/>
    <n v="0"/>
    <n v="14.2799"/>
  </r>
  <r>
    <x v="328"/>
    <n v="0"/>
    <n v="0"/>
    <n v="0"/>
    <n v="12.392300000000001"/>
    <n v="0"/>
    <n v="12.392300000000001"/>
  </r>
  <r>
    <x v="329"/>
    <n v="0"/>
    <n v="0"/>
    <n v="0"/>
    <n v="13.644500000000001"/>
    <n v="0"/>
    <n v="13.644500000000001"/>
  </r>
  <r>
    <x v="330"/>
    <n v="0"/>
    <n v="0"/>
    <n v="0"/>
    <n v="11.717000000000001"/>
    <n v="0"/>
    <n v="11.717000000000001"/>
  </r>
  <r>
    <x v="331"/>
    <n v="0"/>
    <n v="0"/>
    <n v="0"/>
    <n v="8.1402999999999999"/>
    <n v="0"/>
    <n v="8.1402999999999999"/>
  </r>
  <r>
    <x v="332"/>
    <n v="0"/>
    <n v="0"/>
    <n v="0"/>
    <n v="9.1312999999999995"/>
    <n v="0"/>
    <n v="9.1312999999999995"/>
  </r>
  <r>
    <x v="333"/>
    <n v="0"/>
    <n v="0"/>
    <n v="0"/>
    <n v="7.6657000000000002"/>
    <n v="1.8"/>
    <n v="9.4657"/>
  </r>
  <r>
    <x v="334"/>
    <n v="0"/>
    <n v="0"/>
    <n v="0"/>
    <n v="5.0750000000000002"/>
    <n v="3.3220000000000001"/>
    <n v="8.3970000000000002"/>
  </r>
  <r>
    <x v="335"/>
    <n v="0"/>
    <n v="0"/>
    <n v="0"/>
    <n v="12.7553"/>
    <n v="3.194"/>
    <n v="15.949300000000001"/>
  </r>
  <r>
    <x v="336"/>
    <n v="0"/>
    <n v="0"/>
    <n v="0"/>
    <n v="9.1903000000000006"/>
    <n v="3.3370000000000002"/>
    <n v="12.5273"/>
  </r>
  <r>
    <x v="337"/>
    <n v="0"/>
    <n v="0"/>
    <n v="0"/>
    <n v="10.643599999999999"/>
    <n v="1.7030000000000001"/>
    <n v="12.346599999999999"/>
  </r>
  <r>
    <x v="338"/>
    <n v="0"/>
    <n v="0"/>
    <n v="0"/>
    <n v="10.6403"/>
    <n v="1.7050000000000001"/>
    <n v="12.3453"/>
  </r>
  <r>
    <x v="339"/>
    <n v="0"/>
    <n v="0"/>
    <n v="0"/>
    <n v="18.005700000000001"/>
    <n v="3.3340000000000001"/>
    <n v="21.339700000000001"/>
  </r>
  <r>
    <x v="340"/>
    <n v="0"/>
    <n v="0"/>
    <n v="0"/>
    <n v="12.574299999999999"/>
    <n v="1.8080000000000001"/>
    <n v="14.382299999999999"/>
  </r>
  <r>
    <x v="341"/>
    <n v="0"/>
    <n v="0"/>
    <n v="0"/>
    <n v="9.61"/>
    <n v="0"/>
    <n v="9.61"/>
  </r>
  <r>
    <x v="342"/>
    <n v="0"/>
    <n v="0"/>
    <n v="0"/>
    <n v="7.5101000000000004"/>
    <n v="0"/>
    <n v="7.5101000000000004"/>
  </r>
  <r>
    <x v="343"/>
    <n v="0"/>
    <n v="0"/>
    <n v="0"/>
    <n v="7.8811"/>
    <n v="0"/>
    <n v="7.8811"/>
  </r>
  <r>
    <x v="344"/>
    <n v="0"/>
    <n v="0"/>
    <n v="0"/>
    <n v="5.8209999999999997"/>
    <n v="0"/>
    <n v="5.8209999999999997"/>
  </r>
  <r>
    <x v="345"/>
    <n v="0"/>
    <n v="0"/>
    <n v="0"/>
    <n v="6.4550000000000001"/>
    <n v="0"/>
    <n v="6.4550000000000001"/>
  </r>
  <r>
    <x v="346"/>
    <n v="0"/>
    <n v="0"/>
    <n v="0"/>
    <n v="9.7569999999999997"/>
    <n v="2.0710000000000002"/>
    <n v="11.827999999999999"/>
  </r>
  <r>
    <x v="347"/>
    <n v="0"/>
    <n v="0"/>
    <n v="0"/>
    <n v="7.7595000000000001"/>
    <n v="1.244"/>
    <n v="9.0035000000000007"/>
  </r>
  <r>
    <x v="348"/>
    <n v="0"/>
    <n v="0"/>
    <n v="0"/>
    <n v="8.7446000000000002"/>
    <n v="0"/>
    <n v="8.7446000000000002"/>
  </r>
  <r>
    <x v="349"/>
    <n v="4.1340000000000002E-2"/>
    <n v="0"/>
    <n v="4.1340000000000002E-2"/>
    <n v="8.5515000000000008"/>
    <n v="0"/>
    <n v="8.5928400000000007"/>
  </r>
  <r>
    <x v="350"/>
    <n v="0"/>
    <n v="0"/>
    <n v="0"/>
    <n v="6.9871999999999996"/>
    <n v="0"/>
    <n v="6.9871999999999996"/>
  </r>
  <r>
    <x v="351"/>
    <n v="0"/>
    <n v="0"/>
    <n v="0"/>
    <n v="5.7801"/>
    <n v="0"/>
    <n v="5.7801"/>
  </r>
  <r>
    <x v="352"/>
    <n v="0"/>
    <n v="0"/>
    <n v="0"/>
    <n v="5.9469000000000003"/>
    <n v="0"/>
    <n v="5.9469000000000003"/>
  </r>
  <r>
    <x v="353"/>
    <n v="0"/>
    <n v="0"/>
    <n v="0"/>
    <n v="7.1961000000000004"/>
    <n v="0"/>
    <n v="7.1961000000000004"/>
  </r>
  <r>
    <x v="354"/>
    <n v="0"/>
    <n v="0"/>
    <n v="0"/>
    <n v="5.8025000000000002"/>
    <n v="0"/>
    <n v="5.8025000000000002"/>
  </r>
  <r>
    <x v="355"/>
    <n v="0"/>
    <n v="0"/>
    <n v="0"/>
    <n v="6.8762999999999996"/>
    <n v="0"/>
    <n v="6.8762999999999996"/>
  </r>
  <r>
    <x v="356"/>
    <n v="0"/>
    <n v="0"/>
    <n v="0"/>
    <n v="6.6291000000000002"/>
    <n v="0"/>
    <n v="6.6291000000000002"/>
  </r>
  <r>
    <x v="357"/>
    <n v="0"/>
    <n v="0"/>
    <n v="0"/>
    <n v="7.3959999999999999"/>
    <n v="0"/>
    <n v="7.3959999999999999"/>
  </r>
  <r>
    <x v="358"/>
    <n v="0"/>
    <n v="0"/>
    <n v="0"/>
    <n v="6.7988"/>
    <n v="0"/>
    <n v="6.7988"/>
  </r>
  <r>
    <x v="359"/>
    <n v="0"/>
    <n v="0"/>
    <n v="0"/>
    <n v="5.0625"/>
    <n v="0"/>
    <n v="5.0625"/>
  </r>
  <r>
    <x v="360"/>
    <n v="0"/>
    <n v="0"/>
    <n v="0"/>
    <n v="5.0593000000000004"/>
    <n v="0"/>
    <n v="5.0593000000000004"/>
  </r>
  <r>
    <x v="361"/>
    <n v="0"/>
    <n v="0"/>
    <n v="0"/>
    <n v="5.0513000000000003"/>
    <n v="0"/>
    <n v="5.0513000000000003"/>
  </r>
  <r>
    <x v="362"/>
    <n v="0"/>
    <n v="0"/>
    <n v="0"/>
    <n v="5.0423999999999998"/>
    <n v="0"/>
    <n v="5.0423999999999998"/>
  </r>
  <r>
    <x v="363"/>
    <n v="0"/>
    <n v="0"/>
    <n v="0"/>
    <n v="5.0334000000000003"/>
    <n v="0"/>
    <n v="5.0334000000000003"/>
  </r>
  <r>
    <x v="364"/>
    <n v="0"/>
    <n v="0"/>
    <n v="0"/>
    <n v="5.0620000000000003"/>
    <n v="0"/>
    <n v="5.0620000000000003"/>
  </r>
  <r>
    <x v="365"/>
    <n v="0"/>
    <n v="0"/>
    <n v="0"/>
    <n v="5.1018999999999997"/>
    <n v="0"/>
    <n v="5.1018999999999997"/>
  </r>
  <r>
    <x v="366"/>
    <n v="0"/>
    <n v="0"/>
    <n v="0"/>
    <n v="9.2847000000000008"/>
    <n v="0"/>
    <n v="9.2847000000000008"/>
  </r>
  <r>
    <x v="367"/>
    <n v="0"/>
    <n v="0"/>
    <n v="0"/>
    <n v="16.688700000000001"/>
    <n v="0"/>
    <n v="16.688700000000001"/>
  </r>
  <r>
    <x v="368"/>
    <n v="0"/>
    <n v="0"/>
    <n v="0"/>
    <n v="10.994400000000001"/>
    <n v="0"/>
    <n v="10.994400000000001"/>
  </r>
  <r>
    <x v="369"/>
    <n v="0"/>
    <n v="0"/>
    <n v="0"/>
    <n v="7.3455000000000004"/>
    <n v="0"/>
    <n v="7.3455000000000004"/>
  </r>
  <r>
    <x v="370"/>
    <n v="0"/>
    <n v="0"/>
    <n v="0"/>
    <n v="12.38"/>
    <n v="0"/>
    <n v="12.38"/>
  </r>
  <r>
    <x v="371"/>
    <n v="0"/>
    <n v="0"/>
    <n v="0"/>
    <n v="14.0747"/>
    <n v="0"/>
    <n v="14.0747"/>
  </r>
  <r>
    <x v="372"/>
    <n v="0"/>
    <n v="0"/>
    <n v="0"/>
    <n v="6.6296999999999997"/>
    <n v="0"/>
    <n v="6.6296999999999997"/>
  </r>
  <r>
    <x v="373"/>
    <n v="0"/>
    <n v="0"/>
    <n v="0"/>
    <n v="5.0606999999999998"/>
    <n v="0"/>
    <n v="5.0606999999999998"/>
  </r>
  <r>
    <x v="374"/>
    <n v="0"/>
    <n v="0"/>
    <n v="0"/>
    <n v="6.5377999999999998"/>
    <n v="0"/>
    <n v="6.5377999999999998"/>
  </r>
  <r>
    <x v="375"/>
    <n v="0"/>
    <n v="0"/>
    <n v="0"/>
    <n v="7.6745999999999999"/>
    <n v="0"/>
    <n v="7.6745999999999999"/>
  </r>
  <r>
    <x v="376"/>
    <n v="0"/>
    <n v="0"/>
    <n v="0"/>
    <n v="7.6496000000000004"/>
    <n v="0"/>
    <n v="7.6496000000000004"/>
  </r>
  <r>
    <x v="377"/>
    <n v="0"/>
    <n v="0"/>
    <n v="0"/>
    <n v="9.76"/>
    <n v="0"/>
    <n v="9.76"/>
  </r>
  <r>
    <x v="378"/>
    <n v="0"/>
    <n v="0"/>
    <n v="0"/>
    <n v="9.2227999999999994"/>
    <n v="0"/>
    <n v="9.2227999999999994"/>
  </r>
  <r>
    <x v="379"/>
    <n v="0"/>
    <n v="0"/>
    <n v="0"/>
    <n v="13.8049"/>
    <n v="0"/>
    <n v="13.8049"/>
  </r>
  <r>
    <x v="380"/>
    <n v="0"/>
    <n v="0"/>
    <n v="0"/>
    <n v="8.1854999999999993"/>
    <n v="0"/>
    <n v="8.1854999999999993"/>
  </r>
  <r>
    <x v="381"/>
    <n v="0"/>
    <n v="0"/>
    <n v="0"/>
    <n v="5.05"/>
    <n v="0"/>
    <n v="5.05"/>
  </r>
  <r>
    <x v="382"/>
    <n v="0"/>
    <n v="0"/>
    <n v="0"/>
    <n v="6.36"/>
    <n v="0"/>
    <n v="6.36"/>
  </r>
  <r>
    <x v="383"/>
    <n v="0"/>
    <n v="0"/>
    <n v="0"/>
    <n v="5.0349000000000004"/>
    <n v="0"/>
    <n v="5.0349000000000004"/>
  </r>
  <r>
    <x v="384"/>
    <n v="0"/>
    <n v="0"/>
    <n v="0"/>
    <n v="5.0307000000000004"/>
    <n v="0"/>
    <n v="5.0307000000000004"/>
  </r>
  <r>
    <x v="385"/>
    <n v="0"/>
    <n v="0"/>
    <n v="0"/>
    <n v="5.0278999999999998"/>
    <n v="0"/>
    <n v="5.0278999999999998"/>
  </r>
  <r>
    <x v="386"/>
    <n v="0.05"/>
    <n v="0"/>
    <n v="0.05"/>
    <n v="4.9044999999999996"/>
    <n v="0"/>
    <n v="4.9544999999999995"/>
  </r>
  <r>
    <x v="387"/>
    <n v="0"/>
    <n v="0"/>
    <n v="0"/>
    <n v="5.0625999999999998"/>
    <n v="0"/>
    <n v="5.0625999999999998"/>
  </r>
  <r>
    <x v="388"/>
    <n v="0"/>
    <n v="0"/>
    <n v="0"/>
    <n v="5.0468999999999999"/>
    <n v="0"/>
    <n v="5.0468999999999999"/>
  </r>
  <r>
    <x v="389"/>
    <n v="0"/>
    <n v="0"/>
    <n v="0"/>
    <n v="5.0411000000000001"/>
    <n v="3.2"/>
    <n v="8.2410999999999994"/>
  </r>
  <r>
    <x v="390"/>
    <n v="0"/>
    <n v="0"/>
    <n v="0"/>
    <n v="5.0495000000000001"/>
    <n v="1.9850000000000001"/>
    <n v="7.0345000000000004"/>
  </r>
  <r>
    <x v="391"/>
    <n v="0"/>
    <n v="0"/>
    <n v="0"/>
    <n v="5.23"/>
    <n v="3.33"/>
    <n v="8.56"/>
  </r>
  <r>
    <x v="392"/>
    <n v="0"/>
    <n v="0"/>
    <n v="0"/>
    <n v="5.8152999999999997"/>
    <n v="1.524"/>
    <n v="7.3392999999999997"/>
  </r>
  <r>
    <x v="393"/>
    <n v="0"/>
    <n v="0"/>
    <n v="0"/>
    <n v="7.0308000000000002"/>
    <n v="0"/>
    <n v="7.0308000000000002"/>
  </r>
  <r>
    <x v="394"/>
    <n v="0"/>
    <n v="0"/>
    <n v="0"/>
    <n v="7.4383999999999997"/>
    <n v="0"/>
    <n v="7.4383999999999997"/>
  </r>
  <r>
    <x v="395"/>
    <n v="0"/>
    <n v="0"/>
    <n v="0"/>
    <n v="8.0114999999999998"/>
    <n v="1.52"/>
    <n v="9.5314999999999994"/>
  </r>
  <r>
    <x v="396"/>
    <n v="0"/>
    <n v="0"/>
    <n v="0"/>
    <n v="5.6512000000000002"/>
    <n v="0"/>
    <n v="5.6512000000000002"/>
  </r>
  <r>
    <x v="397"/>
    <n v="0"/>
    <n v="0"/>
    <n v="0"/>
    <n v="5.0430000000000001"/>
    <n v="0"/>
    <n v="5.0430000000000001"/>
  </r>
  <r>
    <x v="398"/>
    <n v="0"/>
    <n v="0"/>
    <n v="0"/>
    <n v="5.0465999999999998"/>
    <n v="0"/>
    <n v="5.0465999999999998"/>
  </r>
  <r>
    <x v="399"/>
    <n v="0"/>
    <n v="0"/>
    <n v="0"/>
    <n v="5.0373000000000001"/>
    <n v="0"/>
    <n v="5.0373000000000001"/>
  </r>
  <r>
    <x v="400"/>
    <n v="0"/>
    <n v="0"/>
    <n v="0"/>
    <n v="5.04"/>
    <n v="0"/>
    <n v="5.04"/>
  </r>
  <r>
    <x v="401"/>
    <n v="0"/>
    <n v="0"/>
    <n v="0"/>
    <n v="5.0358999999999998"/>
    <n v="0"/>
    <n v="5.0358999999999998"/>
  </r>
  <r>
    <x v="402"/>
    <n v="0"/>
    <n v="0"/>
    <n v="0"/>
    <n v="5.0366999999999997"/>
    <n v="0"/>
    <n v="5.0366999999999997"/>
  </r>
  <r>
    <x v="403"/>
    <n v="0"/>
    <n v="0"/>
    <n v="0"/>
    <n v="5.0351999999999997"/>
    <n v="0"/>
    <n v="5.0351999999999997"/>
  </r>
  <r>
    <x v="404"/>
    <n v="0"/>
    <n v="0"/>
    <n v="0"/>
    <n v="5.03"/>
    <n v="2.34"/>
    <n v="7.37"/>
  </r>
  <r>
    <x v="405"/>
    <n v="0"/>
    <n v="0"/>
    <n v="0"/>
    <n v="5.0461999999999998"/>
    <n v="3.302"/>
    <n v="8.3482000000000003"/>
  </r>
  <r>
    <x v="406"/>
    <n v="0"/>
    <n v="0"/>
    <n v="0"/>
    <n v="5.0382999999999996"/>
    <n v="3.3029999999999999"/>
    <n v="8.3413000000000004"/>
  </r>
  <r>
    <x v="407"/>
    <n v="0"/>
    <n v="0"/>
    <n v="0"/>
    <n v="5.0404"/>
    <n v="3.302"/>
    <n v="8.3423999999999996"/>
  </r>
  <r>
    <x v="408"/>
    <n v="0"/>
    <n v="0"/>
    <n v="0"/>
    <n v="5.0426000000000002"/>
    <n v="3.3159999999999998"/>
    <n v="8.3585999999999991"/>
  </r>
  <r>
    <x v="409"/>
    <n v="0"/>
    <n v="0"/>
    <n v="0"/>
    <n v="5.0293999999999999"/>
    <n v="3.3239999999999998"/>
    <n v="8.3534000000000006"/>
  </r>
  <r>
    <x v="410"/>
    <n v="0"/>
    <n v="0"/>
    <n v="0"/>
    <n v="5.0399000000000003"/>
    <n v="0.83099999999999996"/>
    <n v="5.8709000000000007"/>
  </r>
  <r>
    <x v="411"/>
    <n v="0"/>
    <n v="0"/>
    <n v="0"/>
    <n v="5.0380000000000003"/>
    <n v="0"/>
    <n v="5.0380000000000003"/>
  </r>
  <r>
    <x v="412"/>
    <n v="0"/>
    <n v="0"/>
    <n v="0"/>
    <n v="5.0366"/>
    <n v="0"/>
    <n v="5.0366"/>
  </r>
  <r>
    <x v="413"/>
    <n v="0"/>
    <n v="0"/>
    <n v="0"/>
    <n v="5.0296000000000003"/>
    <n v="0"/>
    <n v="5.0296000000000003"/>
  </r>
  <r>
    <x v="414"/>
    <n v="0"/>
    <n v="0"/>
    <n v="0"/>
    <n v="5.0088999999999997"/>
    <n v="0"/>
    <n v="5.0088999999999997"/>
  </r>
  <r>
    <x v="415"/>
    <n v="0"/>
    <n v="0"/>
    <n v="0"/>
    <n v="5.0400999999999998"/>
    <n v="0"/>
    <n v="5.0400999999999998"/>
  </r>
  <r>
    <x v="416"/>
    <n v="0"/>
    <n v="0"/>
    <n v="0"/>
    <n v="4.9931999999999999"/>
    <n v="0"/>
    <n v="4.9931999999999999"/>
  </r>
  <r>
    <x v="417"/>
    <n v="0"/>
    <n v="0"/>
    <n v="0"/>
    <n v="5.0509000000000004"/>
    <n v="0"/>
    <n v="5.0509000000000004"/>
  </r>
  <r>
    <x v="418"/>
    <n v="0"/>
    <n v="0"/>
    <n v="0"/>
    <n v="5.0248999999999997"/>
    <n v="0"/>
    <n v="5.0248999999999997"/>
  </r>
  <r>
    <x v="419"/>
    <n v="0"/>
    <n v="0"/>
    <n v="0"/>
    <n v="5.0761000000000003"/>
    <n v="0"/>
    <n v="5.0761000000000003"/>
  </r>
  <r>
    <x v="420"/>
    <n v="0"/>
    <n v="0"/>
    <n v="0"/>
    <n v="6.5396999999999998"/>
    <n v="1.38"/>
    <n v="7.9196999999999997"/>
  </r>
  <r>
    <x v="421"/>
    <n v="0"/>
    <n v="0"/>
    <n v="0"/>
    <n v="8.5236000000000001"/>
    <n v="0"/>
    <n v="8.5236000000000001"/>
  </r>
  <r>
    <x v="422"/>
    <n v="0"/>
    <n v="6.0000000000000002E-5"/>
    <n v="6.0000000000000002E-5"/>
    <n v="6.6051000000000002"/>
    <n v="0"/>
    <n v="6.6051600000000006"/>
  </r>
  <r>
    <x v="423"/>
    <n v="0"/>
    <n v="8.0642300000000002"/>
    <n v="8.0642300000000002"/>
    <n v="5.0435999999999996"/>
    <n v="2.3820000000000001"/>
    <n v="15.48983"/>
  </r>
  <r>
    <x v="424"/>
    <n v="9.06E-2"/>
    <n v="8.3458699999999997"/>
    <n v="8.4364699999999999"/>
    <n v="5.0312000000000001"/>
    <n v="2.1970000000000001"/>
    <n v="15.664669999999999"/>
  </r>
  <r>
    <x v="425"/>
    <n v="0"/>
    <n v="0"/>
    <n v="0"/>
    <n v="15.8332"/>
    <n v="3.294"/>
    <n v="19.127199999999998"/>
  </r>
  <r>
    <x v="426"/>
    <n v="0"/>
    <n v="0"/>
    <n v="0"/>
    <n v="23.002800000000001"/>
    <n v="3.3069999999999999"/>
    <n v="26.309799999999999"/>
  </r>
  <r>
    <x v="427"/>
    <n v="0"/>
    <n v="0"/>
    <n v="0"/>
    <n v="22.671299999999999"/>
    <n v="3.3090000000000002"/>
    <n v="25.9803"/>
  </r>
  <r>
    <x v="428"/>
    <n v="0"/>
    <n v="0"/>
    <n v="0"/>
    <n v="22.618099999999998"/>
    <n v="0"/>
    <n v="22.618099999999998"/>
  </r>
  <r>
    <x v="429"/>
    <n v="0"/>
    <n v="0"/>
    <n v="0"/>
    <n v="24.143599999999999"/>
    <n v="0"/>
    <n v="24.143599999999999"/>
  </r>
  <r>
    <x v="430"/>
    <n v="1.89E-2"/>
    <n v="0"/>
    <n v="1.89E-2"/>
    <n v="22.506799999999998"/>
    <n v="3.2069999999999999"/>
    <n v="25.732699999999998"/>
  </r>
  <r>
    <x v="431"/>
    <n v="0"/>
    <n v="0"/>
    <n v="0"/>
    <n v="22.469200000000001"/>
    <n v="3.3109999999999999"/>
    <n v="25.780200000000001"/>
  </r>
  <r>
    <x v="432"/>
    <n v="0"/>
    <n v="0"/>
    <n v="0"/>
    <n v="22.6586"/>
    <n v="1.7989999999999999"/>
    <n v="24.457599999999999"/>
  </r>
  <r>
    <x v="433"/>
    <n v="0"/>
    <n v="0"/>
    <n v="0"/>
    <n v="23.8504"/>
    <n v="2.085"/>
    <n v="25.935400000000001"/>
  </r>
  <r>
    <x v="434"/>
    <n v="0"/>
    <n v="0"/>
    <n v="0"/>
    <n v="23.539100000000001"/>
    <n v="0"/>
    <n v="23.539100000000001"/>
  </r>
  <r>
    <x v="435"/>
    <n v="0"/>
    <n v="0"/>
    <n v="0"/>
    <n v="21.5943"/>
    <n v="0"/>
    <n v="21.5943"/>
  </r>
  <r>
    <x v="436"/>
    <n v="0"/>
    <n v="0"/>
    <n v="0"/>
    <n v="21.4115"/>
    <n v="0"/>
    <n v="21.4115"/>
  </r>
  <r>
    <x v="437"/>
    <n v="0"/>
    <n v="0"/>
    <n v="0"/>
    <n v="23.01"/>
    <n v="0.96"/>
    <n v="23.97"/>
  </r>
  <r>
    <x v="438"/>
    <n v="0"/>
    <n v="0"/>
    <n v="0"/>
    <n v="24.18"/>
    <n v="2.4900000000000002"/>
    <n v="26.68"/>
  </r>
  <r>
    <x v="439"/>
    <n v="0"/>
    <n v="0"/>
    <n v="0"/>
    <n v="24.1614"/>
    <n v="3.3769999999999998"/>
    <n v="27.538399999999999"/>
  </r>
  <r>
    <x v="440"/>
    <n v="0"/>
    <n v="0"/>
    <n v="0"/>
    <n v="22.934200000000001"/>
    <n v="3.343"/>
    <n v="26.277200000000001"/>
  </r>
  <r>
    <x v="441"/>
    <n v="0"/>
    <n v="0"/>
    <n v="0"/>
    <n v="24.515000000000001"/>
    <n v="3.35"/>
    <n v="27.865000000000002"/>
  </r>
  <r>
    <x v="442"/>
    <n v="0"/>
    <n v="0"/>
    <n v="0"/>
    <n v="15.520300000000001"/>
    <n v="3.3460000000000001"/>
    <n v="18.866300000000003"/>
  </r>
  <r>
    <x v="443"/>
    <n v="0"/>
    <n v="0"/>
    <n v="0"/>
    <n v="15.1129"/>
    <n v="3.3450000000000002"/>
    <n v="18.457899999999999"/>
  </r>
  <r>
    <x v="444"/>
    <n v="0"/>
    <n v="0"/>
    <n v="0"/>
    <n v="23.035900000000002"/>
    <n v="3.335"/>
    <n v="26.370900000000002"/>
  </r>
  <r>
    <x v="445"/>
    <n v="0"/>
    <n v="0"/>
    <n v="0"/>
    <n v="23.933499999999999"/>
    <n v="8.2270000000000003"/>
    <n v="32.160499999999999"/>
  </r>
  <r>
    <x v="446"/>
    <n v="0"/>
    <n v="0"/>
    <n v="0"/>
    <n v="23.985199999999999"/>
    <n v="6.2830000000000004"/>
    <n v="30.2682"/>
  </r>
  <r>
    <x v="447"/>
    <n v="0"/>
    <n v="0"/>
    <n v="0"/>
    <n v="23.716899999999999"/>
    <n v="5.7140000000000004"/>
    <n v="29.430900000000001"/>
  </r>
  <r>
    <x v="448"/>
    <n v="0"/>
    <n v="0"/>
    <n v="0"/>
    <n v="23.394200000000001"/>
    <n v="0"/>
    <n v="23.394200000000001"/>
  </r>
  <r>
    <x v="449"/>
    <n v="0"/>
    <n v="0"/>
    <n v="0"/>
    <n v="21.434100000000001"/>
    <n v="0"/>
    <n v="21.434100000000001"/>
  </r>
  <r>
    <x v="450"/>
    <n v="0"/>
    <n v="0"/>
    <n v="0"/>
    <n v="22.404800000000002"/>
    <n v="0"/>
    <n v="22.404800000000002"/>
  </r>
  <r>
    <x v="451"/>
    <n v="0"/>
    <n v="0"/>
    <n v="0"/>
    <n v="25.645700000000001"/>
    <n v="0"/>
    <n v="25.645700000000001"/>
  </r>
  <r>
    <x v="452"/>
    <n v="7.4109999999999995E-2"/>
    <n v="0"/>
    <n v="7.4109999999999995E-2"/>
    <n v="31.610800000000001"/>
    <n v="1.4039999999999999"/>
    <n v="33.088909999999998"/>
  </r>
  <r>
    <x v="453"/>
    <n v="1.8149999999999999E-2"/>
    <n v="0"/>
    <n v="1.8149999999999999E-2"/>
    <n v="23.546900000000001"/>
    <n v="0.69899999999999995"/>
    <n v="24.264050000000001"/>
  </r>
  <r>
    <x v="454"/>
    <n v="0"/>
    <n v="0"/>
    <n v="0"/>
    <n v="20.505400000000002"/>
    <n v="0"/>
    <n v="20.505400000000002"/>
  </r>
  <r>
    <x v="455"/>
    <n v="0"/>
    <n v="0"/>
    <n v="0"/>
    <n v="19.021799999999999"/>
    <n v="0"/>
    <n v="19.021799999999999"/>
  </r>
  <r>
    <x v="456"/>
    <n v="0"/>
    <n v="0"/>
    <n v="0"/>
    <n v="29.1111"/>
    <n v="0"/>
    <n v="29.1111"/>
  </r>
  <r>
    <x v="457"/>
    <n v="0"/>
    <n v="0"/>
    <n v="0"/>
    <n v="29.1355"/>
    <n v="0"/>
    <n v="29.1355"/>
  </r>
  <r>
    <x v="458"/>
    <n v="0"/>
    <n v="0"/>
    <n v="0"/>
    <n v="29.148700000000002"/>
    <n v="0"/>
    <n v="29.148700000000002"/>
  </r>
  <r>
    <x v="459"/>
    <n v="0"/>
    <n v="0"/>
    <n v="0"/>
    <n v="35.44"/>
    <n v="3.3319999999999999"/>
    <n v="38.771999999999998"/>
  </r>
  <r>
    <x v="460"/>
    <n v="0"/>
    <n v="0"/>
    <n v="0"/>
    <n v="29.500900000000001"/>
    <n v="3.3250000000000002"/>
    <n v="32.825900000000004"/>
  </r>
  <r>
    <x v="461"/>
    <n v="0"/>
    <n v="0"/>
    <n v="0"/>
    <n v="32.338700000000003"/>
    <n v="3.34"/>
    <n v="35.678700000000006"/>
  </r>
  <r>
    <x v="462"/>
    <n v="0"/>
    <n v="0"/>
    <n v="0"/>
    <n v="31.299399999999999"/>
    <n v="3.3359999999999999"/>
    <n v="34.635399999999997"/>
  </r>
  <r>
    <x v="463"/>
    <n v="0"/>
    <n v="0"/>
    <n v="0"/>
    <n v="24.032599999999999"/>
    <n v="1.946"/>
    <n v="25.9786"/>
  </r>
  <r>
    <x v="464"/>
    <n v="0"/>
    <n v="0"/>
    <n v="0"/>
    <n v="22.410399999999999"/>
    <n v="0"/>
    <n v="22.410399999999999"/>
  </r>
  <r>
    <x v="465"/>
    <n v="0"/>
    <n v="0"/>
    <n v="0"/>
    <n v="31.02"/>
    <n v="3.3370000000000002"/>
    <n v="34.356999999999999"/>
  </r>
  <r>
    <x v="466"/>
    <n v="0"/>
    <n v="0"/>
    <n v="0"/>
    <n v="32.279200000000003"/>
    <n v="1.252"/>
    <n v="33.531200000000005"/>
  </r>
  <r>
    <x v="467"/>
    <n v="0"/>
    <n v="0"/>
    <n v="0"/>
    <n v="30.137"/>
    <n v="0"/>
    <n v="30.137"/>
  </r>
  <r>
    <x v="468"/>
    <n v="0"/>
    <n v="0"/>
    <n v="0"/>
    <n v="32.387"/>
    <n v="0"/>
    <n v="32.387"/>
  </r>
  <r>
    <x v="469"/>
    <n v="0"/>
    <n v="0"/>
    <n v="0"/>
    <n v="28.152699999999999"/>
    <n v="0"/>
    <n v="28.152699999999999"/>
  </r>
  <r>
    <x v="470"/>
    <n v="0"/>
    <n v="0"/>
    <n v="0"/>
    <n v="25.132999999999999"/>
    <n v="0"/>
    <n v="25.132999999999999"/>
  </r>
  <r>
    <x v="471"/>
    <n v="0"/>
    <n v="0"/>
    <n v="0"/>
    <n v="27.611799999999999"/>
    <n v="0"/>
    <n v="27.611799999999999"/>
  </r>
  <r>
    <x v="472"/>
    <n v="0"/>
    <n v="0"/>
    <n v="0"/>
    <n v="28.323"/>
    <n v="0"/>
    <n v="28.323"/>
  </r>
  <r>
    <x v="473"/>
    <n v="0"/>
    <n v="0"/>
    <n v="0"/>
    <n v="31.8249"/>
    <n v="3.3290000000000002"/>
    <n v="35.1539"/>
  </r>
  <r>
    <x v="474"/>
    <n v="0"/>
    <n v="0"/>
    <n v="0"/>
    <n v="31.753900000000002"/>
    <n v="3.0489999999999999"/>
    <n v="34.802900000000001"/>
  </r>
  <r>
    <x v="475"/>
    <n v="0"/>
    <n v="0"/>
    <n v="0"/>
    <n v="30.263000000000002"/>
    <n v="2.2360000000000002"/>
    <n v="32.499000000000002"/>
  </r>
  <r>
    <x v="476"/>
    <n v="0"/>
    <n v="0"/>
    <n v="0"/>
    <n v="29.715299999999999"/>
    <n v="1.526"/>
    <n v="31.241299999999999"/>
  </r>
  <r>
    <x v="477"/>
    <n v="0"/>
    <n v="0"/>
    <n v="0"/>
    <n v="25.354900000000001"/>
    <n v="0"/>
    <n v="25.354900000000001"/>
  </r>
  <r>
    <x v="478"/>
    <n v="0"/>
    <n v="0"/>
    <n v="0"/>
    <n v="25.1877"/>
    <n v="0"/>
    <n v="25.1877"/>
  </r>
  <r>
    <x v="479"/>
    <n v="0"/>
    <n v="0"/>
    <n v="0"/>
    <n v="28.623799999999999"/>
    <n v="3.3490000000000002"/>
    <n v="31.972799999999999"/>
  </r>
  <r>
    <x v="480"/>
    <n v="0"/>
    <n v="0"/>
    <n v="0"/>
    <n v="30.042999999999999"/>
    <n v="4.9050000000000002"/>
    <n v="34.948"/>
  </r>
  <r>
    <x v="481"/>
    <n v="0"/>
    <n v="0"/>
    <n v="0"/>
    <n v="35.100200000000001"/>
    <n v="8.6219999999999999"/>
    <n v="43.722200000000001"/>
  </r>
  <r>
    <x v="482"/>
    <n v="6.8820000000000006E-2"/>
    <n v="0"/>
    <n v="6.8820000000000006E-2"/>
    <n v="33.919800000000002"/>
    <n v="9.4619999999999997"/>
    <n v="43.450620000000001"/>
  </r>
  <r>
    <x v="483"/>
    <n v="0"/>
    <n v="0"/>
    <n v="0"/>
    <n v="30.319600000000001"/>
    <n v="3.3239999999999998"/>
    <n v="33.643599999999999"/>
  </r>
  <r>
    <x v="484"/>
    <n v="0"/>
    <n v="0"/>
    <n v="0"/>
    <n v="28.821999999999999"/>
    <n v="3.327"/>
    <n v="32.149000000000001"/>
  </r>
  <r>
    <x v="485"/>
    <n v="0"/>
    <n v="0"/>
    <n v="0"/>
    <n v="26.1633"/>
    <n v="0"/>
    <n v="26.1633"/>
  </r>
  <r>
    <x v="486"/>
    <n v="0"/>
    <n v="0"/>
    <n v="0"/>
    <n v="20.3794"/>
    <n v="3.34"/>
    <n v="23.7194"/>
  </r>
  <r>
    <x v="487"/>
    <n v="0"/>
    <n v="0"/>
    <n v="0"/>
    <n v="24.636700000000001"/>
    <n v="4.7969999999999997"/>
    <n v="29.433700000000002"/>
  </r>
  <r>
    <x v="488"/>
    <n v="0"/>
    <n v="0"/>
    <n v="0"/>
    <n v="20.871200000000002"/>
    <n v="1.2949999999999999"/>
    <n v="22.166200000000003"/>
  </r>
  <r>
    <x v="489"/>
    <n v="0"/>
    <n v="0"/>
    <n v="0"/>
    <n v="23.209099999999999"/>
    <n v="0"/>
    <n v="23.209099999999999"/>
  </r>
  <r>
    <x v="490"/>
    <n v="0"/>
    <n v="0"/>
    <n v="0"/>
    <n v="20.883600000000001"/>
    <n v="0"/>
    <n v="20.883600000000001"/>
  </r>
  <r>
    <x v="491"/>
    <n v="0"/>
    <n v="0"/>
    <n v="0"/>
    <n v="24.070799999999998"/>
    <n v="0"/>
    <n v="24.070799999999998"/>
  </r>
  <r>
    <x v="492"/>
    <n v="0"/>
    <n v="0"/>
    <n v="0"/>
    <n v="25.4861"/>
    <n v="0"/>
    <n v="25.4861"/>
  </r>
  <r>
    <x v="493"/>
    <n v="0"/>
    <n v="0"/>
    <n v="0"/>
    <n v="31.540099999999999"/>
    <n v="1.1060000000000001"/>
    <n v="32.646099999999997"/>
  </r>
  <r>
    <x v="494"/>
    <n v="0"/>
    <n v="0"/>
    <n v="0"/>
    <n v="36.690800000000003"/>
    <n v="1.6619999999999999"/>
    <n v="38.352800000000002"/>
  </r>
  <r>
    <x v="495"/>
    <n v="0"/>
    <n v="0"/>
    <n v="0"/>
    <n v="33.4925"/>
    <n v="1.111"/>
    <n v="34.603499999999997"/>
  </r>
  <r>
    <x v="496"/>
    <n v="0"/>
    <n v="0"/>
    <n v="0"/>
    <n v="32.055599999999998"/>
    <n v="3.0459999999999998"/>
    <n v="35.101599999999998"/>
  </r>
  <r>
    <x v="497"/>
    <n v="0"/>
    <n v="0"/>
    <n v="0"/>
    <n v="30.5288"/>
    <n v="0"/>
    <n v="30.5288"/>
  </r>
  <r>
    <x v="498"/>
    <n v="0"/>
    <n v="0"/>
    <n v="0"/>
    <n v="18.530200000000001"/>
    <n v="0"/>
    <n v="18.530200000000001"/>
  </r>
  <r>
    <x v="499"/>
    <n v="0"/>
    <n v="0"/>
    <n v="0"/>
    <n v="15.49"/>
    <n v="0"/>
    <n v="15.49"/>
  </r>
  <r>
    <x v="500"/>
    <n v="0"/>
    <n v="0"/>
    <n v="0"/>
    <n v="27.042999999999999"/>
    <n v="0"/>
    <n v="27.042999999999999"/>
  </r>
  <r>
    <x v="501"/>
    <n v="7.5499999999999998E-2"/>
    <n v="0"/>
    <n v="7.5499999999999998E-2"/>
    <n v="28.696000000000002"/>
    <n v="0"/>
    <n v="28.771500000000003"/>
  </r>
  <r>
    <x v="502"/>
    <n v="2.6679999999999999E-2"/>
    <n v="0"/>
    <n v="2.6679999999999999E-2"/>
    <n v="23.637"/>
    <n v="0"/>
    <n v="23.663679999999999"/>
  </r>
  <r>
    <x v="503"/>
    <n v="0"/>
    <n v="0"/>
    <n v="0"/>
    <n v="22.84"/>
    <n v="0"/>
    <n v="22.84"/>
  </r>
  <r>
    <x v="504"/>
    <n v="0"/>
    <n v="0"/>
    <n v="0"/>
    <n v="26.497699999999998"/>
    <n v="0"/>
    <n v="26.497699999999998"/>
  </r>
  <r>
    <x v="505"/>
    <n v="0"/>
    <n v="0"/>
    <n v="0"/>
    <n v="7.9137000000000004"/>
    <n v="0"/>
    <n v="7.9137000000000004"/>
  </r>
  <r>
    <x v="506"/>
    <n v="0"/>
    <n v="0"/>
    <n v="0"/>
    <n v="7.17"/>
    <n v="0"/>
    <n v="7.17"/>
  </r>
  <r>
    <x v="507"/>
    <n v="0"/>
    <n v="0"/>
    <n v="0"/>
    <n v="15.2227"/>
    <n v="0"/>
    <n v="15.2227"/>
  </r>
  <r>
    <x v="508"/>
    <n v="0"/>
    <n v="0"/>
    <n v="0"/>
    <n v="19.853200000000001"/>
    <n v="0"/>
    <n v="19.853200000000001"/>
  </r>
  <r>
    <x v="509"/>
    <n v="1.3599999999999999E-2"/>
    <n v="0"/>
    <n v="1.3599999999999999E-2"/>
    <n v="22.325199999999999"/>
    <n v="0"/>
    <n v="22.338799999999999"/>
  </r>
  <r>
    <x v="510"/>
    <n v="0"/>
    <n v="0"/>
    <n v="0"/>
    <n v="26.966899999999999"/>
    <n v="0"/>
    <n v="26.966899999999999"/>
  </r>
  <r>
    <x v="511"/>
    <n v="0"/>
    <n v="0"/>
    <n v="0"/>
    <n v="18.774100000000001"/>
    <n v="0"/>
    <n v="18.774100000000001"/>
  </r>
  <r>
    <x v="512"/>
    <n v="0"/>
    <n v="0"/>
    <n v="0"/>
    <n v="18.044599999999999"/>
    <n v="0"/>
    <n v="18.044599999999999"/>
  </r>
  <r>
    <x v="513"/>
    <n v="0"/>
    <n v="0"/>
    <n v="0"/>
    <n v="15.810700000000001"/>
    <n v="0"/>
    <n v="15.810700000000001"/>
  </r>
  <r>
    <x v="514"/>
    <n v="0"/>
    <n v="0"/>
    <n v="0"/>
    <n v="17.168700000000001"/>
    <n v="0"/>
    <n v="17.168700000000001"/>
  </r>
  <r>
    <x v="515"/>
    <n v="0"/>
    <n v="0"/>
    <n v="0"/>
    <n v="17.649999999999999"/>
    <n v="0"/>
    <n v="17.649999999999999"/>
  </r>
  <r>
    <x v="516"/>
    <n v="0"/>
    <n v="0"/>
    <n v="0"/>
    <n v="18.059999999999999"/>
    <n v="0"/>
    <n v="18.059999999999999"/>
  </r>
  <r>
    <x v="517"/>
    <n v="0"/>
    <n v="0"/>
    <n v="0"/>
    <n v="6.3888999999999996"/>
    <n v="0"/>
    <n v="6.3888999999999996"/>
  </r>
  <r>
    <x v="518"/>
    <n v="2.3810000000000001E-2"/>
    <n v="0"/>
    <n v="2.3810000000000001E-2"/>
    <n v="6.3498000000000001"/>
    <n v="1.952"/>
    <n v="8.3256099999999993"/>
  </r>
  <r>
    <x v="519"/>
    <n v="1.434E-2"/>
    <n v="0"/>
    <n v="1.434E-2"/>
    <n v="5.0475000000000003"/>
    <n v="3.3660000000000001"/>
    <n v="8.4278399999999998"/>
  </r>
  <r>
    <x v="520"/>
    <n v="0"/>
    <n v="0"/>
    <n v="0"/>
    <n v="6.6142000000000003"/>
    <n v="2.8029999999999999"/>
    <n v="9.4171999999999993"/>
  </r>
  <r>
    <x v="521"/>
    <n v="0"/>
    <n v="0"/>
    <n v="0"/>
    <n v="6.6288999999999998"/>
    <n v="0"/>
    <n v="6.6288999999999998"/>
  </r>
  <r>
    <x v="522"/>
    <n v="0"/>
    <n v="0"/>
    <n v="0"/>
    <n v="6.86"/>
    <n v="0"/>
    <n v="6.86"/>
  </r>
  <r>
    <x v="523"/>
    <n v="0"/>
    <n v="0"/>
    <n v="0"/>
    <n v="7.0368000000000004"/>
    <n v="0"/>
    <n v="7.0368000000000004"/>
  </r>
  <r>
    <x v="524"/>
    <n v="0"/>
    <n v="0"/>
    <n v="0"/>
    <n v="9.1847999999999992"/>
    <n v="0"/>
    <n v="9.1847999999999992"/>
  </r>
  <r>
    <x v="525"/>
    <n v="0"/>
    <n v="0"/>
    <n v="0"/>
    <n v="5.0567000000000002"/>
    <n v="0"/>
    <n v="5.0567000000000002"/>
  </r>
  <r>
    <x v="526"/>
    <n v="0"/>
    <n v="0"/>
    <n v="0"/>
    <n v="5.0514999999999999"/>
    <n v="0"/>
    <n v="5.0514999999999999"/>
  </r>
  <r>
    <x v="527"/>
    <n v="0"/>
    <n v="0"/>
    <n v="0"/>
    <n v="5.0507"/>
    <n v="0"/>
    <n v="5.0507"/>
  </r>
  <r>
    <x v="528"/>
    <n v="0"/>
    <n v="0"/>
    <n v="0"/>
    <n v="5.0526"/>
    <n v="0"/>
    <n v="5.0526"/>
  </r>
  <r>
    <x v="529"/>
    <n v="0"/>
    <n v="0"/>
    <n v="0"/>
    <n v="5.0510000000000002"/>
    <n v="18.016999999999999"/>
    <n v="23.067999999999998"/>
  </r>
  <r>
    <x v="530"/>
    <n v="0"/>
    <n v="0"/>
    <n v="0"/>
    <n v="5.0438999999999998"/>
    <n v="10.78"/>
    <n v="15.823899999999998"/>
  </r>
  <r>
    <x v="531"/>
    <n v="0"/>
    <n v="0"/>
    <n v="0"/>
    <n v="5.0454999999999997"/>
    <n v="6.4779999999999998"/>
    <n v="11.523499999999999"/>
  </r>
  <r>
    <x v="532"/>
    <n v="0"/>
    <n v="0"/>
    <n v="0"/>
    <n v="5.0495999999999999"/>
    <n v="8.125"/>
    <n v="13.1746"/>
  </r>
  <r>
    <x v="533"/>
    <n v="4.9660000000000003E-2"/>
    <n v="0"/>
    <n v="4.9660000000000003E-2"/>
    <n v="5.0449000000000002"/>
    <n v="0"/>
    <n v="5.0945600000000004"/>
  </r>
  <r>
    <x v="534"/>
    <n v="0"/>
    <n v="0"/>
    <n v="0"/>
    <n v="5.0350999999999999"/>
    <n v="0.41899999999999998"/>
    <n v="5.4540999999999995"/>
  </r>
  <r>
    <x v="535"/>
    <n v="0"/>
    <n v="2.5000000000000001E-4"/>
    <n v="2.5000000000000001E-4"/>
    <n v="5.0204000000000004"/>
    <n v="7.5830000000000002"/>
    <n v="12.603650000000002"/>
  </r>
  <r>
    <x v="536"/>
    <n v="3.2509999999999997E-2"/>
    <n v="5.9569999999999998E-2"/>
    <n v="9.2079999999999995E-2"/>
    <n v="5.0444000000000004"/>
    <n v="6.5609999999999999"/>
    <n v="11.697480000000001"/>
  </r>
  <r>
    <x v="537"/>
    <n v="0"/>
    <n v="0"/>
    <n v="0"/>
    <n v="5.0468999999999999"/>
    <n v="6.3940000000000001"/>
    <n v="11.440899999999999"/>
  </r>
  <r>
    <x v="538"/>
    <n v="0"/>
    <n v="0"/>
    <n v="0"/>
    <n v="5.0425000000000004"/>
    <n v="5.55"/>
    <n v="10.592500000000001"/>
  </r>
  <r>
    <x v="539"/>
    <n v="0"/>
    <n v="0"/>
    <n v="0"/>
    <n v="5.0450999999999997"/>
    <n v="2.6840000000000002"/>
    <n v="7.7290999999999999"/>
  </r>
  <r>
    <x v="540"/>
    <n v="0"/>
    <n v="0"/>
    <n v="0"/>
    <n v="5.0488"/>
    <n v="1.145"/>
    <n v="6.1937999999999995"/>
  </r>
  <r>
    <x v="541"/>
    <n v="0"/>
    <n v="0"/>
    <n v="0"/>
    <n v="5.0456000000000003"/>
    <n v="1.1499999999999999"/>
    <n v="6.1956000000000007"/>
  </r>
  <r>
    <x v="542"/>
    <n v="0"/>
    <n v="0"/>
    <n v="0"/>
    <n v="5.0377999999999998"/>
    <n v="7.58"/>
    <n v="12.617799999999999"/>
  </r>
  <r>
    <x v="543"/>
    <n v="0"/>
    <n v="0"/>
    <n v="0"/>
    <n v="5.0408999999999997"/>
    <n v="8.8780000000000001"/>
    <n v="13.918900000000001"/>
  </r>
  <r>
    <x v="544"/>
    <n v="0"/>
    <n v="0"/>
    <n v="0"/>
    <n v="5.0444000000000004"/>
    <n v="8.8780000000000001"/>
    <n v="13.9224"/>
  </r>
  <r>
    <x v="545"/>
    <n v="0"/>
    <n v="0"/>
    <n v="0"/>
    <n v="5.0502000000000002"/>
    <n v="3.3679999999999999"/>
    <n v="8.4182000000000006"/>
  </r>
  <r>
    <x v="546"/>
    <n v="0"/>
    <n v="0"/>
    <n v="0"/>
    <n v="5.0580999999999996"/>
    <n v="3.3570000000000002"/>
    <n v="8.4150999999999989"/>
  </r>
  <r>
    <x v="547"/>
    <n v="0"/>
    <n v="0"/>
    <n v="0"/>
    <n v="12.789300000000001"/>
    <n v="3.3580000000000001"/>
    <n v="16.147300000000001"/>
  </r>
  <r>
    <x v="548"/>
    <n v="0"/>
    <n v="0"/>
    <n v="0"/>
    <n v="13.279500000000001"/>
    <n v="3.3610000000000002"/>
    <n v="16.640499999999999"/>
  </r>
  <r>
    <x v="549"/>
    <n v="0"/>
    <n v="0"/>
    <n v="0"/>
    <n v="15.974299999999999"/>
    <n v="3.3610000000000002"/>
    <n v="19.3353"/>
  </r>
  <r>
    <x v="550"/>
    <n v="3.7379999999999997E-2"/>
    <n v="0"/>
    <n v="3.7379999999999997E-2"/>
    <n v="15.1096"/>
    <n v="3.36"/>
    <n v="18.506979999999999"/>
  </r>
  <r>
    <x v="551"/>
    <n v="1.0109999999999999E-2"/>
    <n v="0"/>
    <n v="1.0109999999999999E-2"/>
    <n v="13.139699999999999"/>
    <n v="3.3639999999999999"/>
    <n v="16.513809999999999"/>
  </r>
  <r>
    <x v="552"/>
    <n v="0"/>
    <n v="0"/>
    <n v="0"/>
    <n v="17.595300000000002"/>
    <n v="2.0470000000000002"/>
    <n v="19.642300000000002"/>
  </r>
  <r>
    <x v="553"/>
    <n v="8.3710000000000007E-2"/>
    <n v="0"/>
    <n v="8.3710000000000007E-2"/>
    <n v="11.3553"/>
    <n v="0"/>
    <n v="11.43901"/>
  </r>
  <r>
    <x v="554"/>
    <n v="0"/>
    <n v="6.9999999999999994E-5"/>
    <n v="6.9999999999999994E-5"/>
    <n v="15.2919"/>
    <n v="0"/>
    <n v="15.291969999999999"/>
  </r>
  <r>
    <x v="555"/>
    <n v="0"/>
    <n v="0"/>
    <n v="0"/>
    <n v="15.446999999999999"/>
    <n v="0"/>
    <n v="15.446999999999999"/>
  </r>
  <r>
    <x v="556"/>
    <n v="0"/>
    <n v="0"/>
    <n v="0"/>
    <n v="20.308199999999999"/>
    <n v="0"/>
    <n v="20.308199999999999"/>
  </r>
  <r>
    <x v="557"/>
    <n v="0"/>
    <n v="0"/>
    <n v="0"/>
    <n v="21.694400000000002"/>
    <n v="0"/>
    <n v="21.694400000000002"/>
  </r>
  <r>
    <x v="558"/>
    <n v="0"/>
    <n v="0"/>
    <n v="0"/>
    <n v="20.212800000000001"/>
    <n v="0"/>
    <n v="20.212800000000001"/>
  </r>
  <r>
    <x v="559"/>
    <n v="0"/>
    <n v="0"/>
    <n v="0"/>
    <n v="16.323699999999999"/>
    <n v="0"/>
    <n v="16.323699999999999"/>
  </r>
  <r>
    <x v="560"/>
    <n v="0"/>
    <n v="0"/>
    <n v="0"/>
    <n v="15.710100000000001"/>
    <n v="0"/>
    <n v="15.710100000000001"/>
  </r>
  <r>
    <x v="561"/>
    <n v="0"/>
    <n v="0"/>
    <n v="0"/>
    <n v="12.9529"/>
    <n v="0"/>
    <n v="12.9529"/>
  </r>
  <r>
    <x v="562"/>
    <n v="0"/>
    <n v="0"/>
    <n v="0"/>
    <n v="14.1677"/>
    <n v="0"/>
    <n v="14.1677"/>
  </r>
  <r>
    <x v="563"/>
    <n v="0"/>
    <n v="0"/>
    <n v="0"/>
    <n v="19.600100000000001"/>
    <n v="0"/>
    <n v="19.600100000000001"/>
  </r>
  <r>
    <x v="564"/>
    <n v="0"/>
    <n v="0"/>
    <n v="0"/>
    <n v="17.277000000000001"/>
    <n v="0"/>
    <n v="17.277000000000001"/>
  </r>
  <r>
    <x v="565"/>
    <n v="0"/>
    <n v="0"/>
    <n v="0"/>
    <n v="16.6313"/>
    <n v="0"/>
    <n v="16.6313"/>
  </r>
  <r>
    <x v="566"/>
    <n v="0"/>
    <n v="0"/>
    <n v="0"/>
    <n v="18.5807"/>
    <n v="0"/>
    <n v="18.5807"/>
  </r>
  <r>
    <x v="567"/>
    <n v="0"/>
    <n v="0"/>
    <n v="0"/>
    <n v="15.014200000000001"/>
    <n v="0"/>
    <n v="15.014200000000001"/>
  </r>
  <r>
    <x v="568"/>
    <n v="0"/>
    <n v="0"/>
    <n v="0"/>
    <n v="20.302399999999999"/>
    <n v="0"/>
    <n v="20.302399999999999"/>
  </r>
  <r>
    <x v="569"/>
    <n v="0"/>
    <n v="0"/>
    <n v="0"/>
    <n v="20.937100000000001"/>
    <n v="0"/>
    <n v="20.937100000000001"/>
  </r>
  <r>
    <x v="570"/>
    <n v="0"/>
    <n v="0"/>
    <n v="0"/>
    <n v="21.694900000000001"/>
    <n v="0"/>
    <n v="21.694900000000001"/>
  </r>
  <r>
    <x v="571"/>
    <n v="0"/>
    <n v="0"/>
    <n v="0"/>
    <n v="19.359500000000001"/>
    <n v="0"/>
    <n v="19.359500000000001"/>
  </r>
  <r>
    <x v="572"/>
    <n v="0"/>
    <n v="0"/>
    <n v="0"/>
    <n v="15.3225"/>
    <n v="0"/>
    <n v="15.3225"/>
  </r>
  <r>
    <x v="573"/>
    <n v="0"/>
    <n v="0"/>
    <n v="0"/>
    <n v="12.441800000000001"/>
    <n v="0"/>
    <n v="12.441800000000001"/>
  </r>
  <r>
    <x v="574"/>
    <n v="0"/>
    <n v="0"/>
    <n v="0"/>
    <n v="17.7744"/>
    <n v="0"/>
    <n v="17.7744"/>
  </r>
  <r>
    <x v="575"/>
    <n v="0"/>
    <n v="0"/>
    <n v="0"/>
    <n v="9.9995999999999992"/>
    <n v="0"/>
    <n v="9.9995999999999992"/>
  </r>
  <r>
    <x v="576"/>
    <n v="0"/>
    <n v="0"/>
    <n v="0"/>
    <n v="12.085599999999999"/>
    <n v="0"/>
    <n v="12.085599999999999"/>
  </r>
  <r>
    <x v="577"/>
    <n v="0"/>
    <n v="0"/>
    <n v="0"/>
    <n v="19.022099999999998"/>
    <n v="0"/>
    <n v="19.022099999999998"/>
  </r>
  <r>
    <x v="578"/>
    <n v="0"/>
    <n v="0"/>
    <n v="0"/>
    <n v="23.302900000000001"/>
    <n v="0"/>
    <n v="23.302900000000001"/>
  </r>
  <r>
    <x v="579"/>
    <n v="0"/>
    <n v="0"/>
    <n v="0"/>
    <n v="26.331399999999999"/>
    <n v="0"/>
    <n v="26.331399999999999"/>
  </r>
  <r>
    <x v="580"/>
    <n v="0"/>
    <n v="0"/>
    <n v="0"/>
    <n v="22.518000000000001"/>
    <n v="0"/>
    <n v="22.518000000000001"/>
  </r>
  <r>
    <x v="581"/>
    <n v="0"/>
    <n v="0"/>
    <n v="0"/>
    <n v="19.379200000000001"/>
    <n v="0"/>
    <n v="19.379200000000001"/>
  </r>
  <r>
    <x v="582"/>
    <n v="0"/>
    <n v="0"/>
    <n v="0"/>
    <n v="16.5627"/>
    <n v="0"/>
    <n v="16.5627"/>
  </r>
  <r>
    <x v="583"/>
    <n v="0"/>
    <n v="0"/>
    <n v="0"/>
    <n v="15.9229"/>
    <n v="0"/>
    <n v="15.9229"/>
  </r>
  <r>
    <x v="584"/>
    <n v="0"/>
    <n v="0"/>
    <n v="0"/>
    <n v="16.261700000000001"/>
    <n v="0"/>
    <n v="16.261700000000001"/>
  </r>
  <r>
    <x v="585"/>
    <n v="0"/>
    <n v="0"/>
    <n v="0"/>
    <n v="14.467000000000001"/>
    <n v="0"/>
    <n v="14.467000000000001"/>
  </r>
  <r>
    <x v="586"/>
    <n v="6.4640000000000003E-2"/>
    <n v="0"/>
    <n v="6.4640000000000003E-2"/>
    <n v="15.4749"/>
    <n v="0"/>
    <n v="15.539540000000001"/>
  </r>
  <r>
    <x v="587"/>
    <n v="0"/>
    <n v="0"/>
    <n v="0"/>
    <n v="13.476900000000001"/>
    <n v="0"/>
    <n v="13.476900000000001"/>
  </r>
  <r>
    <x v="588"/>
    <n v="1.6129999999999999E-2"/>
    <n v="0"/>
    <n v="1.6129999999999999E-2"/>
    <n v="10.1846"/>
    <n v="0"/>
    <n v="10.20073"/>
  </r>
  <r>
    <x v="589"/>
    <n v="0"/>
    <n v="0"/>
    <n v="0"/>
    <n v="8.6738999999999997"/>
    <n v="0"/>
    <n v="8.6738999999999997"/>
  </r>
  <r>
    <x v="590"/>
    <n v="0"/>
    <n v="0"/>
    <n v="0"/>
    <n v="10.458600000000001"/>
    <n v="0"/>
    <n v="10.458600000000001"/>
  </r>
  <r>
    <x v="591"/>
    <n v="0"/>
    <n v="0"/>
    <n v="0"/>
    <n v="13.68"/>
    <n v="0"/>
    <n v="13.68"/>
  </r>
  <r>
    <x v="592"/>
    <n v="0"/>
    <n v="0"/>
    <n v="0"/>
    <n v="14.3588"/>
    <n v="0"/>
    <n v="14.3588"/>
  </r>
  <r>
    <x v="593"/>
    <n v="0"/>
    <n v="0"/>
    <n v="0"/>
    <n v="14.5581"/>
    <n v="0"/>
    <n v="14.5581"/>
  </r>
  <r>
    <x v="594"/>
    <n v="0"/>
    <n v="0"/>
    <n v="0"/>
    <n v="11.9636"/>
    <n v="0"/>
    <n v="11.9636"/>
  </r>
  <r>
    <x v="595"/>
    <n v="0"/>
    <n v="0"/>
    <n v="0"/>
    <n v="11.600099999999999"/>
    <n v="0"/>
    <n v="11.600099999999999"/>
  </r>
  <r>
    <x v="596"/>
    <n v="0"/>
    <n v="0"/>
    <n v="0"/>
    <n v="10.0688"/>
    <n v="0"/>
    <n v="10.0688"/>
  </r>
  <r>
    <x v="597"/>
    <n v="0"/>
    <n v="0"/>
    <n v="0"/>
    <n v="15.2926"/>
    <n v="0"/>
    <n v="15.2926"/>
  </r>
  <r>
    <x v="598"/>
    <n v="0"/>
    <n v="0"/>
    <n v="0"/>
    <n v="18.586400000000001"/>
    <n v="0"/>
    <n v="18.586400000000001"/>
  </r>
  <r>
    <x v="599"/>
    <n v="0"/>
    <n v="0"/>
    <n v="0"/>
    <n v="18.910299999999999"/>
    <n v="0"/>
    <n v="18.910299999999999"/>
  </r>
  <r>
    <x v="600"/>
    <n v="0"/>
    <n v="0"/>
    <n v="0"/>
    <n v="17.415800000000001"/>
    <n v="0"/>
    <n v="17.415800000000001"/>
  </r>
  <r>
    <x v="601"/>
    <n v="1.677E-2"/>
    <n v="0"/>
    <n v="1.677E-2"/>
    <n v="16.359100000000002"/>
    <n v="0"/>
    <n v="16.375870000000003"/>
  </r>
  <r>
    <x v="602"/>
    <n v="0"/>
    <n v="0"/>
    <n v="0"/>
    <n v="14.0991"/>
    <n v="0"/>
    <n v="14.0991"/>
  </r>
  <r>
    <x v="603"/>
    <n v="0"/>
    <n v="0"/>
    <n v="0"/>
    <n v="10.6166"/>
    <n v="0"/>
    <n v="10.6166"/>
  </r>
  <r>
    <x v="604"/>
    <n v="0"/>
    <n v="0"/>
    <n v="0"/>
    <n v="10.0169"/>
    <n v="0"/>
    <n v="10.0169"/>
  </r>
  <r>
    <x v="605"/>
    <n v="0"/>
    <n v="0"/>
    <n v="0"/>
    <n v="9.91"/>
    <n v="0"/>
    <n v="9.91"/>
  </r>
  <r>
    <x v="606"/>
    <n v="0"/>
    <n v="0"/>
    <n v="0"/>
    <n v="15.32"/>
    <n v="0"/>
    <n v="15.32"/>
  </r>
  <r>
    <x v="607"/>
    <n v="0"/>
    <n v="0"/>
    <n v="0"/>
    <n v="12.919499999999999"/>
    <n v="0"/>
    <n v="12.919499999999999"/>
  </r>
  <r>
    <x v="608"/>
    <n v="0"/>
    <n v="0"/>
    <n v="0"/>
    <n v="14.4216"/>
    <n v="0"/>
    <n v="14.4216"/>
  </r>
  <r>
    <x v="609"/>
    <n v="0"/>
    <n v="0"/>
    <n v="0"/>
    <n v="11.6264"/>
    <n v="0"/>
    <n v="11.6264"/>
  </r>
  <r>
    <x v="610"/>
    <n v="0"/>
    <n v="0"/>
    <n v="0"/>
    <n v="9.3762000000000008"/>
    <n v="0"/>
    <n v="9.3762000000000008"/>
  </r>
  <r>
    <x v="611"/>
    <n v="0"/>
    <n v="0"/>
    <n v="0"/>
    <n v="9.5282"/>
    <n v="0"/>
    <n v="9.5282"/>
  </r>
  <r>
    <x v="612"/>
    <n v="0"/>
    <n v="0"/>
    <n v="0"/>
    <n v="12.174899999999999"/>
    <n v="0"/>
    <n v="12.174899999999999"/>
  </r>
  <r>
    <x v="613"/>
    <n v="0"/>
    <n v="0"/>
    <n v="0"/>
    <n v="12.954700000000001"/>
    <n v="0"/>
    <n v="12.954700000000001"/>
  </r>
  <r>
    <x v="614"/>
    <n v="0"/>
    <n v="0"/>
    <n v="0"/>
    <n v="10.548400000000001"/>
    <n v="0"/>
    <n v="10.548400000000001"/>
  </r>
  <r>
    <x v="615"/>
    <n v="0.08"/>
    <n v="0"/>
    <n v="0.08"/>
    <n v="13.52"/>
    <n v="0"/>
    <n v="13.6"/>
  </r>
  <r>
    <x v="616"/>
    <n v="0.05"/>
    <n v="0"/>
    <n v="0.05"/>
    <n v="12.43"/>
    <n v="0"/>
    <n v="12.48"/>
  </r>
  <r>
    <x v="617"/>
    <n v="0"/>
    <n v="0"/>
    <n v="0"/>
    <n v="9.6199999999999992"/>
    <n v="0"/>
    <n v="9.6199999999999992"/>
  </r>
  <r>
    <x v="618"/>
    <n v="0"/>
    <n v="0"/>
    <n v="0"/>
    <n v="8.66"/>
    <n v="0"/>
    <n v="8.66"/>
  </r>
  <r>
    <x v="619"/>
    <n v="5.2600000000000001E-2"/>
    <n v="0"/>
    <n v="5.2600000000000001E-2"/>
    <n v="11.745900000000001"/>
    <n v="0"/>
    <n v="11.798500000000001"/>
  </r>
  <r>
    <x v="620"/>
    <n v="0"/>
    <n v="0"/>
    <n v="0"/>
    <n v="10.94"/>
    <n v="0"/>
    <n v="10.94"/>
  </r>
  <r>
    <x v="621"/>
    <n v="0"/>
    <n v="0"/>
    <n v="0"/>
    <n v="11.95"/>
    <n v="0"/>
    <n v="11.95"/>
  </r>
  <r>
    <x v="622"/>
    <n v="0"/>
    <n v="0"/>
    <n v="0"/>
    <n v="12.72"/>
    <n v="0"/>
    <n v="12.72"/>
  </r>
  <r>
    <x v="623"/>
    <n v="0"/>
    <n v="0"/>
    <n v="0"/>
    <n v="9.36"/>
    <n v="0"/>
    <n v="9.36"/>
  </r>
  <r>
    <x v="624"/>
    <n v="0"/>
    <n v="0"/>
    <n v="0"/>
    <n v="9.19"/>
    <n v="0"/>
    <n v="9.19"/>
  </r>
  <r>
    <x v="625"/>
    <n v="0"/>
    <n v="0"/>
    <n v="0"/>
    <n v="5.8526999999999996"/>
    <n v="0"/>
    <n v="5.8526999999999996"/>
  </r>
  <r>
    <x v="626"/>
    <n v="0"/>
    <n v="0"/>
    <n v="0"/>
    <n v="6.62"/>
    <n v="9.51"/>
    <n v="16.13"/>
  </r>
  <r>
    <x v="627"/>
    <n v="0"/>
    <n v="0"/>
    <n v="0"/>
    <n v="6.63"/>
    <n v="7.79"/>
    <n v="14.42"/>
  </r>
  <r>
    <x v="628"/>
    <n v="0"/>
    <n v="0"/>
    <n v="0"/>
    <n v="5.0483000000000002"/>
    <n v="5.681"/>
    <n v="10.7293"/>
  </r>
  <r>
    <x v="629"/>
    <n v="2.01E-2"/>
    <n v="0"/>
    <n v="2.01E-2"/>
    <n v="5.0400999999999998"/>
    <n v="7.7809999999999997"/>
    <n v="12.841200000000001"/>
  </r>
  <r>
    <x v="630"/>
    <n v="0"/>
    <n v="0"/>
    <n v="0"/>
    <n v="4.9957000000000003"/>
    <n v="4.6050000000000004"/>
    <n v="9.6006999999999998"/>
  </r>
  <r>
    <x v="631"/>
    <n v="0"/>
    <n v="0"/>
    <n v="0"/>
    <n v="4.8197000000000001"/>
    <n v="4.8840000000000003"/>
    <n v="9.7037000000000013"/>
  </r>
  <r>
    <x v="632"/>
    <n v="0"/>
    <n v="0"/>
    <n v="0"/>
    <n v="5.0281000000000002"/>
    <n v="4.8600000000000003"/>
    <n v="9.8881000000000014"/>
  </r>
  <r>
    <x v="633"/>
    <n v="0"/>
    <n v="0"/>
    <n v="0"/>
    <n v="5.0544000000000002"/>
    <n v="4.8650000000000002"/>
    <n v="9.9193999999999996"/>
  </r>
  <r>
    <x v="634"/>
    <n v="0"/>
    <n v="0"/>
    <n v="0"/>
    <n v="5.0529000000000002"/>
    <n v="4.8789999999999996"/>
    <n v="9.9318999999999988"/>
  </r>
  <r>
    <x v="635"/>
    <n v="5.2600000000000001E-2"/>
    <n v="0"/>
    <n v="5.2600000000000001E-2"/>
    <n v="5.0548000000000002"/>
    <n v="4.8689999999999998"/>
    <n v="9.9763999999999999"/>
  </r>
  <r>
    <x v="636"/>
    <n v="0"/>
    <n v="0"/>
    <n v="0"/>
    <n v="5.0461"/>
    <n v="4.133"/>
    <n v="9.1791"/>
  </r>
  <r>
    <x v="637"/>
    <n v="0"/>
    <n v="0"/>
    <n v="0"/>
    <n v="5.0179"/>
    <n v="4.016"/>
    <n v="9.0338999999999992"/>
  </r>
  <r>
    <x v="638"/>
    <n v="0"/>
    <n v="0"/>
    <n v="0"/>
    <n v="5.0488999999999997"/>
    <n v="6.1420000000000003"/>
    <n v="11.190899999999999"/>
  </r>
  <r>
    <x v="639"/>
    <n v="0"/>
    <n v="0"/>
    <n v="0"/>
    <n v="5.05"/>
    <n v="3.37"/>
    <n v="8.42"/>
  </r>
  <r>
    <x v="640"/>
    <n v="0"/>
    <n v="0"/>
    <n v="0"/>
    <n v="5.05"/>
    <n v="2.38"/>
    <n v="7.43"/>
  </r>
  <r>
    <x v="641"/>
    <n v="0"/>
    <n v="0"/>
    <n v="0"/>
    <n v="5.0599999999999996"/>
    <n v="0"/>
    <n v="5.0599999999999996"/>
  </r>
  <r>
    <x v="642"/>
    <n v="0"/>
    <n v="0"/>
    <n v="0"/>
    <n v="5.04"/>
    <n v="0"/>
    <n v="5.04"/>
  </r>
  <r>
    <x v="643"/>
    <n v="0"/>
    <n v="0"/>
    <n v="0"/>
    <n v="5.04"/>
    <n v="0"/>
    <n v="5.04"/>
  </r>
  <r>
    <x v="644"/>
    <n v="0"/>
    <n v="0"/>
    <n v="0"/>
    <n v="5.04"/>
    <n v="0"/>
    <n v="5.04"/>
  </r>
  <r>
    <x v="645"/>
    <n v="0"/>
    <n v="0"/>
    <n v="0"/>
    <n v="5.03"/>
    <n v="0"/>
    <n v="5.03"/>
  </r>
  <r>
    <x v="646"/>
    <n v="0"/>
    <n v="0"/>
    <n v="0"/>
    <n v="6.59"/>
    <n v="0"/>
    <n v="6.59"/>
  </r>
  <r>
    <x v="647"/>
    <n v="0"/>
    <n v="0"/>
    <n v="0"/>
    <n v="6.61"/>
    <n v="0"/>
    <n v="6.61"/>
  </r>
  <r>
    <x v="648"/>
    <n v="0"/>
    <n v="0"/>
    <n v="0"/>
    <n v="6.62"/>
    <n v="0"/>
    <n v="6.62"/>
  </r>
  <r>
    <x v="649"/>
    <n v="0"/>
    <n v="0"/>
    <n v="0"/>
    <n v="5.7"/>
    <n v="0"/>
    <n v="5.7"/>
  </r>
  <r>
    <x v="650"/>
    <n v="0"/>
    <n v="0"/>
    <n v="0"/>
    <n v="5.05"/>
    <n v="0"/>
    <n v="5.05"/>
  </r>
  <r>
    <x v="651"/>
    <n v="0"/>
    <n v="0"/>
    <n v="0"/>
    <n v="5.05"/>
    <n v="0"/>
    <n v="5.05"/>
  </r>
  <r>
    <x v="652"/>
    <n v="0"/>
    <n v="0"/>
    <n v="0"/>
    <n v="5.05"/>
    <n v="0"/>
    <n v="5.05"/>
  </r>
  <r>
    <x v="653"/>
    <n v="0"/>
    <n v="0"/>
    <n v="0"/>
    <n v="5.05"/>
    <n v="0"/>
    <n v="5.05"/>
  </r>
  <r>
    <x v="654"/>
    <n v="0"/>
    <n v="0"/>
    <n v="0"/>
    <n v="5.05"/>
    <n v="0"/>
    <n v="5.05"/>
  </r>
  <r>
    <x v="655"/>
    <n v="0"/>
    <n v="0"/>
    <n v="0"/>
    <n v="5.4"/>
    <n v="0"/>
    <n v="5.4"/>
  </r>
  <r>
    <x v="656"/>
    <n v="0"/>
    <n v="0"/>
    <n v="0"/>
    <n v="6.33"/>
    <n v="0"/>
    <n v="6.33"/>
  </r>
  <r>
    <x v="657"/>
    <n v="0.05"/>
    <n v="0"/>
    <n v="0.05"/>
    <n v="5.63"/>
    <n v="0"/>
    <n v="5.68"/>
  </r>
  <r>
    <x v="658"/>
    <n v="0.02"/>
    <n v="0"/>
    <n v="0.02"/>
    <n v="6.4"/>
    <n v="0"/>
    <n v="6.42"/>
  </r>
  <r>
    <x v="659"/>
    <n v="0"/>
    <n v="0"/>
    <n v="0"/>
    <n v="8.9700000000000006"/>
    <n v="0"/>
    <n v="8.9700000000000006"/>
  </r>
  <r>
    <x v="660"/>
    <n v="0"/>
    <n v="0"/>
    <n v="0"/>
    <n v="7.28"/>
    <n v="0"/>
    <n v="7.28"/>
  </r>
  <r>
    <x v="661"/>
    <n v="0"/>
    <n v="0"/>
    <n v="0"/>
    <n v="15.94"/>
    <n v="0"/>
    <n v="15.94"/>
  </r>
  <r>
    <x v="662"/>
    <n v="0"/>
    <n v="0"/>
    <n v="0"/>
    <n v="16.41"/>
    <n v="0"/>
    <n v="16.41"/>
  </r>
  <r>
    <x v="663"/>
    <n v="0"/>
    <n v="0"/>
    <n v="0"/>
    <n v="13.12"/>
    <n v="0"/>
    <n v="13.12"/>
  </r>
  <r>
    <x v="664"/>
    <n v="0"/>
    <n v="0"/>
    <n v="0"/>
    <n v="16.93"/>
    <n v="0"/>
    <n v="16.93"/>
  </r>
  <r>
    <x v="665"/>
    <n v="0"/>
    <n v="0"/>
    <n v="0"/>
    <n v="12.67"/>
    <n v="1.1100000000000001"/>
    <n v="13.78"/>
  </r>
  <r>
    <x v="666"/>
    <n v="0"/>
    <n v="0"/>
    <n v="0"/>
    <n v="7.29"/>
    <n v="0"/>
    <n v="7.29"/>
  </r>
  <r>
    <x v="667"/>
    <n v="0"/>
    <n v="0"/>
    <n v="0"/>
    <n v="7.77"/>
    <n v="0"/>
    <n v="7.77"/>
  </r>
  <r>
    <x v="668"/>
    <n v="0"/>
    <n v="0"/>
    <n v="0"/>
    <n v="21.81"/>
    <n v="0"/>
    <n v="21.81"/>
  </r>
  <r>
    <x v="669"/>
    <n v="0"/>
    <n v="0"/>
    <n v="0"/>
    <n v="15.58"/>
    <n v="0"/>
    <n v="15.58"/>
  </r>
  <r>
    <x v="670"/>
    <n v="0.11"/>
    <n v="0"/>
    <n v="0.11"/>
    <n v="9.42"/>
    <n v="0"/>
    <n v="9.5299999999999994"/>
  </r>
  <r>
    <x v="671"/>
    <n v="0"/>
    <n v="0"/>
    <n v="0"/>
    <n v="9.44"/>
    <n v="0"/>
    <n v="9.44"/>
  </r>
  <r>
    <x v="672"/>
    <n v="0"/>
    <n v="0"/>
    <n v="0"/>
    <n v="12.15"/>
    <n v="0"/>
    <n v="12.15"/>
  </r>
  <r>
    <x v="673"/>
    <n v="0"/>
    <n v="0"/>
    <n v="0"/>
    <n v="10.42"/>
    <n v="0"/>
    <n v="10.42"/>
  </r>
  <r>
    <x v="674"/>
    <n v="0"/>
    <n v="0"/>
    <n v="0"/>
    <n v="9.34"/>
    <n v="0"/>
    <n v="9.34"/>
  </r>
  <r>
    <x v="675"/>
    <n v="0"/>
    <n v="0"/>
    <n v="0"/>
    <n v="11.38"/>
    <n v="0"/>
    <n v="11.38"/>
  </r>
  <r>
    <x v="676"/>
    <n v="0"/>
    <n v="0"/>
    <n v="0"/>
    <n v="10.99"/>
    <n v="0"/>
    <n v="10.99"/>
  </r>
  <r>
    <x v="677"/>
    <n v="0.01"/>
    <n v="0"/>
    <n v="0.01"/>
    <n v="10.95"/>
    <n v="0"/>
    <n v="10.96"/>
  </r>
  <r>
    <x v="678"/>
    <n v="0"/>
    <n v="0"/>
    <n v="0"/>
    <n v="12.19"/>
    <n v="0"/>
    <n v="12.19"/>
  </r>
  <r>
    <x v="679"/>
    <n v="0"/>
    <n v="0"/>
    <n v="0"/>
    <n v="10.47"/>
    <n v="0"/>
    <n v="10.47"/>
  </r>
  <r>
    <x v="680"/>
    <n v="0"/>
    <n v="0"/>
    <n v="0"/>
    <n v="8.9600000000000009"/>
    <n v="0"/>
    <n v="8.9600000000000009"/>
  </r>
  <r>
    <x v="681"/>
    <n v="0"/>
    <n v="0"/>
    <n v="0"/>
    <n v="9.2799999999999994"/>
    <n v="0"/>
    <n v="9.2799999999999994"/>
  </r>
  <r>
    <x v="682"/>
    <n v="0.02"/>
    <n v="0"/>
    <n v="0.02"/>
    <n v="12.15"/>
    <n v="0"/>
    <n v="12.17"/>
  </r>
  <r>
    <x v="683"/>
    <n v="0"/>
    <n v="0"/>
    <n v="0"/>
    <n v="13.18"/>
    <n v="0"/>
    <n v="13.18"/>
  </r>
  <r>
    <x v="684"/>
    <n v="0.01"/>
    <n v="0"/>
    <n v="0.01"/>
    <n v="12.15"/>
    <n v="0"/>
    <n v="12.16"/>
  </r>
  <r>
    <x v="685"/>
    <n v="0"/>
    <n v="0"/>
    <n v="0"/>
    <n v="12.68"/>
    <n v="0"/>
    <n v="12.68"/>
  </r>
  <r>
    <x v="686"/>
    <n v="0.05"/>
    <n v="0"/>
    <n v="0.05"/>
    <n v="12.12"/>
    <n v="0"/>
    <n v="12.17"/>
  </r>
  <r>
    <x v="687"/>
    <n v="0"/>
    <n v="0"/>
    <n v="0"/>
    <n v="12.65"/>
    <n v="0"/>
    <n v="12.65"/>
  </r>
  <r>
    <x v="688"/>
    <n v="0.11"/>
    <n v="0"/>
    <n v="0.11"/>
    <n v="12.06"/>
    <n v="0"/>
    <n v="12.17"/>
  </r>
  <r>
    <x v="689"/>
    <n v="0"/>
    <n v="0"/>
    <n v="0"/>
    <n v="12.88"/>
    <n v="0"/>
    <n v="12.88"/>
  </r>
  <r>
    <x v="690"/>
    <n v="0"/>
    <n v="0"/>
    <n v="0"/>
    <n v="13.54"/>
    <n v="0"/>
    <n v="13.54"/>
  </r>
  <r>
    <x v="691"/>
    <n v="0"/>
    <n v="0"/>
    <n v="0"/>
    <n v="10.28"/>
    <n v="1.25"/>
    <n v="11.53"/>
  </r>
  <r>
    <x v="692"/>
    <n v="0"/>
    <n v="0"/>
    <n v="0"/>
    <n v="10.1"/>
    <n v="1.73"/>
    <n v="11.83"/>
  </r>
  <r>
    <x v="693"/>
    <n v="0"/>
    <n v="0"/>
    <n v="0"/>
    <n v="8.26"/>
    <n v="0"/>
    <n v="8.26"/>
  </r>
  <r>
    <x v="694"/>
    <n v="0"/>
    <n v="0"/>
    <n v="0"/>
    <n v="8.42"/>
    <n v="0"/>
    <n v="8.42"/>
  </r>
  <r>
    <x v="695"/>
    <n v="0"/>
    <n v="0"/>
    <n v="0"/>
    <n v="8.9499999999999993"/>
    <n v="0"/>
    <n v="8.9499999999999993"/>
  </r>
  <r>
    <x v="696"/>
    <n v="0"/>
    <n v="0"/>
    <n v="0"/>
    <n v="9.68"/>
    <n v="0"/>
    <n v="9.68"/>
  </r>
  <r>
    <x v="697"/>
    <n v="0"/>
    <n v="0"/>
    <n v="0"/>
    <n v="9.8000000000000007"/>
    <n v="0"/>
    <n v="9.8000000000000007"/>
  </r>
  <r>
    <x v="698"/>
    <n v="0"/>
    <n v="0"/>
    <n v="0"/>
    <n v="5.05"/>
    <n v="0"/>
    <n v="5.05"/>
  </r>
  <r>
    <x v="699"/>
    <n v="0.05"/>
    <n v="0"/>
    <n v="0.05"/>
    <n v="5.83"/>
    <n v="1.26"/>
    <n v="7.1400000000000006"/>
  </r>
  <r>
    <x v="700"/>
    <n v="0"/>
    <n v="0"/>
    <n v="0"/>
    <n v="5.7"/>
    <n v="0"/>
    <n v="5.7"/>
  </r>
  <r>
    <x v="701"/>
    <n v="0.02"/>
    <n v="0"/>
    <n v="0.02"/>
    <n v="5.05"/>
    <n v="0"/>
    <n v="5.0699999999999994"/>
  </r>
  <r>
    <x v="702"/>
    <n v="0"/>
    <n v="0"/>
    <n v="0"/>
    <n v="5.04"/>
    <n v="0"/>
    <n v="5.04"/>
  </r>
  <r>
    <x v="703"/>
    <n v="0"/>
    <n v="0"/>
    <n v="0"/>
    <n v="5.87"/>
    <n v="0"/>
    <n v="5.87"/>
  </r>
  <r>
    <x v="704"/>
    <n v="0"/>
    <n v="0"/>
    <n v="0"/>
    <n v="6.61"/>
    <n v="0"/>
    <n v="6.61"/>
  </r>
  <r>
    <x v="705"/>
    <n v="0"/>
    <n v="0"/>
    <n v="0"/>
    <n v="5.96"/>
    <n v="0"/>
    <n v="5.96"/>
  </r>
  <r>
    <x v="706"/>
    <n v="0"/>
    <n v="0"/>
    <n v="0"/>
    <n v="6.17"/>
    <n v="2.37"/>
    <n v="8.5399999999999991"/>
  </r>
  <r>
    <x v="707"/>
    <n v="0"/>
    <n v="0"/>
    <n v="0"/>
    <n v="5.04"/>
    <n v="3.34"/>
    <n v="8.379999999999999"/>
  </r>
  <r>
    <x v="708"/>
    <n v="0"/>
    <n v="0"/>
    <n v="0"/>
    <n v="5.73"/>
    <n v="3.34"/>
    <n v="9.07"/>
  </r>
  <r>
    <x v="709"/>
    <n v="0"/>
    <n v="0"/>
    <n v="0"/>
    <n v="6.61"/>
    <n v="3.34"/>
    <n v="9.9499999999999993"/>
  </r>
  <r>
    <x v="710"/>
    <n v="1.57"/>
    <n v="1.52"/>
    <n v="3.09"/>
    <n v="5.3"/>
    <n v="14.28"/>
    <n v="22.669999999999998"/>
  </r>
  <r>
    <x v="711"/>
    <n v="0"/>
    <n v="8.6300000000000008"/>
    <n v="8.6300000000000008"/>
    <n v="7.34"/>
    <n v="10.62"/>
    <n v="26.59"/>
  </r>
  <r>
    <x v="712"/>
    <n v="0"/>
    <n v="0"/>
    <n v="0"/>
    <n v="6.62"/>
    <n v="10.51"/>
    <n v="17.13"/>
  </r>
  <r>
    <x v="713"/>
    <n v="0"/>
    <n v="0"/>
    <n v="0"/>
    <n v="6.63"/>
    <n v="3.34"/>
    <n v="9.9699999999999989"/>
  </r>
  <r>
    <x v="714"/>
    <n v="0"/>
    <n v="0"/>
    <n v="0"/>
    <n v="5.0599999999999996"/>
    <n v="3.33"/>
    <n v="8.39"/>
  </r>
  <r>
    <x v="715"/>
    <n v="0"/>
    <n v="0"/>
    <n v="0"/>
    <n v="5.0599999999999996"/>
    <n v="3.33"/>
    <n v="8.39"/>
  </r>
  <r>
    <x v="716"/>
    <n v="0"/>
    <n v="0"/>
    <n v="0"/>
    <n v="5.0599999999999996"/>
    <n v="3.33"/>
    <n v="8.39"/>
  </r>
  <r>
    <x v="717"/>
    <n v="0"/>
    <n v="0"/>
    <n v="0"/>
    <n v="5.0599999999999996"/>
    <n v="5.75"/>
    <n v="10.809999999999999"/>
  </r>
  <r>
    <x v="718"/>
    <n v="0.14000000000000001"/>
    <n v="0"/>
    <n v="0.14000000000000001"/>
    <n v="5.05"/>
    <n v="1.52"/>
    <n v="6.71"/>
  </r>
  <r>
    <x v="719"/>
    <n v="0"/>
    <n v="0"/>
    <n v="0"/>
    <n v="5.04"/>
    <n v="0"/>
    <n v="5.04"/>
  </r>
  <r>
    <x v="720"/>
    <n v="0"/>
    <n v="0"/>
    <n v="0"/>
    <n v="5.04"/>
    <n v="0"/>
    <n v="5.04"/>
  </r>
  <r>
    <x v="721"/>
    <n v="0"/>
    <n v="0"/>
    <n v="0"/>
    <n v="5.04"/>
    <n v="0"/>
    <n v="5.04"/>
  </r>
  <r>
    <x v="722"/>
    <n v="0"/>
    <n v="0"/>
    <n v="0"/>
    <n v="5.04"/>
    <n v="0"/>
    <n v="5.04"/>
  </r>
  <r>
    <x v="723"/>
    <n v="0"/>
    <n v="0"/>
    <n v="0"/>
    <n v="5.04"/>
    <n v="0"/>
    <n v="5.04"/>
  </r>
  <r>
    <x v="724"/>
    <n v="0"/>
    <n v="0"/>
    <n v="0"/>
    <n v="5.04"/>
    <n v="0"/>
    <n v="5.04"/>
  </r>
  <r>
    <x v="725"/>
    <n v="0"/>
    <n v="0"/>
    <n v="0"/>
    <n v="5.04"/>
    <n v="0"/>
    <n v="5.04"/>
  </r>
  <r>
    <x v="726"/>
    <n v="0"/>
    <n v="0"/>
    <n v="0"/>
    <n v="5.04"/>
    <n v="0"/>
    <n v="5.04"/>
  </r>
  <r>
    <x v="727"/>
    <n v="0"/>
    <n v="0"/>
    <n v="0"/>
    <n v="5.04"/>
    <n v="0"/>
    <n v="5.04"/>
  </r>
  <r>
    <x v="728"/>
    <n v="0"/>
    <n v="0"/>
    <n v="0"/>
    <n v="5.04"/>
    <n v="0"/>
    <n v="5.04"/>
  </r>
  <r>
    <x v="729"/>
    <n v="0"/>
    <n v="0"/>
    <n v="0"/>
    <n v="5.04"/>
    <n v="0"/>
    <n v="5.04"/>
  </r>
  <r>
    <x v="730"/>
    <n v="0"/>
    <n v="0"/>
    <n v="0"/>
    <n v="5.04"/>
    <n v="0"/>
    <n v="5.04"/>
  </r>
  <r>
    <x v="731"/>
    <n v="0"/>
    <n v="0"/>
    <n v="0"/>
    <n v="5.04"/>
    <n v="0"/>
    <n v="5.04"/>
  </r>
  <r>
    <x v="732"/>
    <n v="0"/>
    <n v="0"/>
    <n v="0"/>
    <n v="5.04"/>
    <n v="0"/>
    <n v="5.04"/>
  </r>
  <r>
    <x v="733"/>
    <n v="0"/>
    <n v="0"/>
    <n v="0"/>
    <n v="5.31"/>
    <n v="0"/>
    <n v="5.31"/>
  </r>
  <r>
    <x v="734"/>
    <n v="0.11"/>
    <n v="0"/>
    <n v="0.11"/>
    <n v="5.03"/>
    <n v="0"/>
    <n v="5.14"/>
  </r>
  <r>
    <x v="735"/>
    <n v="0"/>
    <n v="0"/>
    <n v="0"/>
    <n v="5.05"/>
    <n v="0"/>
    <n v="5.05"/>
  </r>
  <r>
    <x v="736"/>
    <n v="0"/>
    <n v="0"/>
    <n v="0"/>
    <n v="5.04"/>
    <n v="0"/>
    <n v="5.04"/>
  </r>
  <r>
    <x v="737"/>
    <n v="0"/>
    <n v="0"/>
    <n v="0"/>
    <n v="5.04"/>
    <n v="0"/>
    <n v="5.04"/>
  </r>
  <r>
    <x v="738"/>
    <n v="0"/>
    <n v="0"/>
    <n v="0"/>
    <n v="5.04"/>
    <n v="0"/>
    <n v="5.04"/>
  </r>
  <r>
    <x v="739"/>
    <n v="0.05"/>
    <n v="0"/>
    <n v="0.05"/>
    <n v="5.04"/>
    <n v="0"/>
    <n v="5.09"/>
  </r>
  <r>
    <x v="740"/>
    <n v="0"/>
    <n v="0"/>
    <n v="0"/>
    <n v="5.03"/>
    <n v="0"/>
    <n v="5.03"/>
  </r>
  <r>
    <x v="741"/>
    <n v="0"/>
    <n v="0"/>
    <n v="0"/>
    <n v="5.04"/>
    <n v="0"/>
    <n v="5.04"/>
  </r>
  <r>
    <x v="742"/>
    <n v="0"/>
    <n v="0"/>
    <n v="0"/>
    <n v="5.03"/>
    <n v="0"/>
    <n v="5.03"/>
  </r>
  <r>
    <x v="743"/>
    <n v="0"/>
    <n v="0"/>
    <n v="0"/>
    <n v="5.04"/>
    <n v="3.05"/>
    <n v="8.09"/>
  </r>
  <r>
    <x v="744"/>
    <n v="0"/>
    <n v="0"/>
    <n v="0"/>
    <n v="5.04"/>
    <n v="3.32"/>
    <n v="8.36"/>
  </r>
  <r>
    <x v="745"/>
    <n v="0"/>
    <n v="0"/>
    <n v="0"/>
    <n v="5.0199999999999996"/>
    <n v="3.32"/>
    <n v="8.34"/>
  </r>
  <r>
    <x v="746"/>
    <n v="0"/>
    <n v="0"/>
    <n v="0"/>
    <n v="5.04"/>
    <n v="2.77"/>
    <n v="7.8100000000000005"/>
  </r>
  <r>
    <x v="747"/>
    <n v="0"/>
    <n v="0"/>
    <n v="0"/>
    <n v="5.03"/>
    <n v="2.77"/>
    <n v="7.8000000000000007"/>
  </r>
  <r>
    <x v="748"/>
    <n v="0.04"/>
    <n v="0"/>
    <n v="0.04"/>
    <n v="5.04"/>
    <n v="2.77"/>
    <n v="7.85"/>
  </r>
  <r>
    <x v="749"/>
    <n v="0"/>
    <n v="0"/>
    <n v="0"/>
    <n v="5.04"/>
    <n v="3.33"/>
    <n v="8.370000000000001"/>
  </r>
  <r>
    <x v="750"/>
    <n v="0"/>
    <n v="0"/>
    <n v="0"/>
    <n v="5.03"/>
    <n v="3.34"/>
    <n v="8.370000000000001"/>
  </r>
  <r>
    <x v="751"/>
    <n v="0"/>
    <n v="0"/>
    <n v="0"/>
    <n v="5.04"/>
    <n v="3.34"/>
    <n v="8.379999999999999"/>
  </r>
  <r>
    <x v="752"/>
    <n v="0"/>
    <n v="0"/>
    <n v="0"/>
    <n v="5.04"/>
    <n v="2.5"/>
    <n v="7.54"/>
  </r>
  <r>
    <x v="753"/>
    <n v="0"/>
    <n v="0"/>
    <n v="0"/>
    <n v="5.04"/>
    <n v="0"/>
    <n v="5.04"/>
  </r>
  <r>
    <x v="754"/>
    <n v="0"/>
    <n v="0"/>
    <n v="0"/>
    <n v="5.04"/>
    <n v="0"/>
    <n v="5.04"/>
  </r>
  <r>
    <x v="755"/>
    <n v="0"/>
    <n v="0"/>
    <n v="0"/>
    <n v="5.04"/>
    <n v="1.53"/>
    <n v="6.57"/>
  </r>
  <r>
    <x v="756"/>
    <n v="0"/>
    <n v="0"/>
    <n v="0"/>
    <n v="5.0599999999999996"/>
    <n v="0"/>
    <n v="5.0599999999999996"/>
  </r>
  <r>
    <x v="757"/>
    <n v="0"/>
    <n v="0"/>
    <n v="0"/>
    <n v="5.03"/>
    <n v="0"/>
    <n v="5.03"/>
  </r>
  <r>
    <x v="758"/>
    <n v="0"/>
    <n v="0"/>
    <n v="0"/>
    <n v="5.04"/>
    <n v="0"/>
    <n v="5.04"/>
  </r>
  <r>
    <x v="759"/>
    <n v="0.02"/>
    <n v="0"/>
    <n v="0.02"/>
    <n v="5.04"/>
    <n v="0"/>
    <n v="5.0599999999999996"/>
  </r>
  <r>
    <x v="760"/>
    <n v="0.02"/>
    <n v="0"/>
    <n v="0.02"/>
    <n v="5.05"/>
    <n v="0"/>
    <n v="5.0699999999999994"/>
  </r>
  <r>
    <x v="761"/>
    <n v="0"/>
    <n v="0"/>
    <n v="0"/>
    <n v="5.04"/>
    <n v="0"/>
    <n v="5.04"/>
  </r>
  <r>
    <x v="762"/>
    <n v="0"/>
    <n v="0"/>
    <n v="0"/>
    <n v="5.04"/>
    <n v="0"/>
    <n v="5.04"/>
  </r>
  <r>
    <x v="763"/>
    <n v="0"/>
    <n v="0"/>
    <n v="0"/>
    <n v="5.04"/>
    <n v="0"/>
    <n v="5.04"/>
  </r>
  <r>
    <x v="764"/>
    <n v="0.04"/>
    <n v="0"/>
    <n v="0.04"/>
    <n v="5.0199999999999996"/>
    <n v="0"/>
    <n v="5.0599999999999996"/>
  </r>
  <r>
    <x v="765"/>
    <n v="0"/>
    <n v="0"/>
    <n v="0"/>
    <n v="5.04"/>
    <n v="0"/>
    <n v="5.04"/>
  </r>
  <r>
    <x v="766"/>
    <n v="0"/>
    <n v="0"/>
    <n v="0"/>
    <n v="5.04"/>
    <n v="2.78"/>
    <n v="7.82"/>
  </r>
  <r>
    <x v="767"/>
    <n v="0"/>
    <n v="0"/>
    <n v="0"/>
    <n v="5.03"/>
    <n v="3.33"/>
    <n v="8.36"/>
  </r>
  <r>
    <x v="768"/>
    <n v="0"/>
    <n v="0"/>
    <n v="0"/>
    <n v="5.03"/>
    <n v="4.67"/>
    <n v="9.6999999999999993"/>
  </r>
  <r>
    <x v="769"/>
    <n v="0"/>
    <n v="0"/>
    <n v="0"/>
    <n v="5.03"/>
    <n v="3.33"/>
    <n v="8.36"/>
  </r>
  <r>
    <x v="770"/>
    <n v="0"/>
    <n v="0"/>
    <n v="0"/>
    <n v="5.0199999999999996"/>
    <n v="0"/>
    <n v="5.0199999999999996"/>
  </r>
  <r>
    <x v="771"/>
    <n v="0"/>
    <n v="0"/>
    <n v="0"/>
    <n v="5.03"/>
    <n v="0"/>
    <n v="5.03"/>
  </r>
  <r>
    <x v="772"/>
    <n v="0"/>
    <n v="0"/>
    <n v="0"/>
    <n v="5.04"/>
    <n v="0"/>
    <n v="5.04"/>
  </r>
  <r>
    <x v="773"/>
    <n v="0"/>
    <n v="0"/>
    <n v="0"/>
    <n v="5.04"/>
    <n v="3.33"/>
    <n v="8.370000000000001"/>
  </r>
  <r>
    <x v="774"/>
    <n v="0"/>
    <n v="8.09"/>
    <n v="8.09"/>
    <n v="5.0199999999999996"/>
    <n v="0.83"/>
    <n v="13.94"/>
  </r>
  <r>
    <x v="775"/>
    <n v="0"/>
    <n v="8.98"/>
    <n v="8.98"/>
    <n v="5.04"/>
    <n v="0"/>
    <n v="14.02"/>
  </r>
  <r>
    <x v="776"/>
    <n v="0.02"/>
    <n v="5"/>
    <n v="5.0199999999999996"/>
    <n v="5.21"/>
    <n v="0"/>
    <n v="10.23"/>
  </r>
  <r>
    <x v="777"/>
    <n v="0"/>
    <n v="0"/>
    <n v="0"/>
    <n v="5.0199999999999996"/>
    <n v="0"/>
    <n v="5.0199999999999996"/>
  </r>
  <r>
    <x v="778"/>
    <n v="0"/>
    <n v="0"/>
    <n v="0"/>
    <n v="5.03"/>
    <n v="0"/>
    <n v="5.03"/>
  </r>
  <r>
    <x v="779"/>
    <n v="0"/>
    <n v="0"/>
    <n v="0"/>
    <n v="5.03"/>
    <n v="0"/>
    <n v="5.03"/>
  </r>
  <r>
    <x v="780"/>
    <n v="0"/>
    <n v="0"/>
    <n v="0"/>
    <n v="5.03"/>
    <n v="1.38"/>
    <n v="6.41"/>
  </r>
  <r>
    <x v="781"/>
    <n v="0"/>
    <n v="0"/>
    <n v="0"/>
    <n v="5.03"/>
    <n v="0"/>
    <n v="5.03"/>
  </r>
  <r>
    <x v="782"/>
    <n v="0"/>
    <n v="0"/>
    <n v="0"/>
    <n v="5.86"/>
    <n v="3.32"/>
    <n v="9.18"/>
  </r>
  <r>
    <x v="783"/>
    <n v="0"/>
    <n v="0"/>
    <n v="0"/>
    <n v="6.59"/>
    <n v="0.97"/>
    <n v="7.56"/>
  </r>
  <r>
    <x v="784"/>
    <n v="0"/>
    <n v="0"/>
    <n v="0"/>
    <n v="5.99"/>
    <n v="0"/>
    <n v="5.99"/>
  </r>
  <r>
    <x v="785"/>
    <n v="0"/>
    <n v="0"/>
    <n v="0"/>
    <n v="5.05"/>
    <n v="0"/>
    <n v="5.05"/>
  </r>
  <r>
    <x v="786"/>
    <n v="0"/>
    <n v="0"/>
    <n v="0"/>
    <n v="5.05"/>
    <n v="0"/>
    <n v="5.05"/>
  </r>
  <r>
    <x v="787"/>
    <n v="0"/>
    <n v="0"/>
    <n v="0"/>
    <n v="6.28"/>
    <n v="12.01"/>
    <n v="18.29"/>
  </r>
  <r>
    <x v="788"/>
    <n v="0"/>
    <n v="21.75"/>
    <n v="21.75"/>
    <n v="11.8"/>
    <n v="21.68"/>
    <n v="55.230000000000004"/>
  </r>
  <r>
    <x v="789"/>
    <n v="6.77"/>
    <n v="37.44"/>
    <n v="44.209999999999994"/>
    <n v="17.66"/>
    <n v="22.92"/>
    <n v="84.789999999999992"/>
  </r>
  <r>
    <x v="790"/>
    <n v="7.3"/>
    <n v="25.49"/>
    <n v="32.79"/>
    <n v="5.97"/>
    <n v="23.06"/>
    <n v="61.819999999999993"/>
  </r>
  <r>
    <x v="791"/>
    <n v="5.1100000000000003"/>
    <n v="7.7"/>
    <n v="12.81"/>
    <n v="6.88"/>
    <n v="12.32"/>
    <n v="32.010000000000005"/>
  </r>
  <r>
    <x v="792"/>
    <n v="0"/>
    <n v="0"/>
    <n v="0"/>
    <n v="6.61"/>
    <n v="0"/>
    <n v="6.61"/>
  </r>
  <r>
    <x v="793"/>
    <n v="0"/>
    <n v="0"/>
    <n v="0"/>
    <n v="6.25"/>
    <n v="0"/>
    <n v="6.25"/>
  </r>
  <r>
    <x v="794"/>
    <n v="0"/>
    <n v="0"/>
    <n v="0"/>
    <n v="5.05"/>
    <n v="0"/>
    <n v="5.05"/>
  </r>
  <r>
    <x v="795"/>
    <n v="0.03"/>
    <n v="0"/>
    <n v="0.03"/>
    <n v="5.03"/>
    <n v="1.94"/>
    <n v="7"/>
  </r>
  <r>
    <x v="796"/>
    <n v="0.04"/>
    <n v="0"/>
    <n v="0.04"/>
    <n v="5.05"/>
    <n v="0"/>
    <n v="5.09"/>
  </r>
  <r>
    <x v="797"/>
    <n v="0"/>
    <n v="0"/>
    <n v="0"/>
    <n v="5.05"/>
    <n v="0"/>
    <n v="5.05"/>
  </r>
  <r>
    <x v="798"/>
    <n v="0"/>
    <n v="0"/>
    <n v="0"/>
    <n v="5.04"/>
    <n v="0"/>
    <n v="5.04"/>
  </r>
  <r>
    <x v="799"/>
    <n v="0"/>
    <n v="0"/>
    <n v="0"/>
    <n v="5.03"/>
    <n v="0"/>
    <n v="5.03"/>
  </r>
  <r>
    <x v="800"/>
    <n v="2.48"/>
    <n v="0"/>
    <n v="2.48"/>
    <n v="5.03"/>
    <n v="0"/>
    <n v="7.51"/>
  </r>
  <r>
    <x v="801"/>
    <n v="0"/>
    <n v="0"/>
    <n v="0"/>
    <n v="5.04"/>
    <n v="0"/>
    <n v="5.04"/>
  </r>
  <r>
    <x v="802"/>
    <n v="0"/>
    <n v="0"/>
    <n v="0"/>
    <n v="5.04"/>
    <n v="0"/>
    <n v="5.04"/>
  </r>
  <r>
    <x v="803"/>
    <n v="0"/>
    <n v="0"/>
    <n v="0"/>
    <n v="5.04"/>
    <n v="0"/>
    <n v="5.04"/>
  </r>
  <r>
    <x v="804"/>
    <n v="0"/>
    <n v="0"/>
    <n v="0"/>
    <n v="5.05"/>
    <n v="0"/>
    <n v="5.05"/>
  </r>
  <r>
    <x v="805"/>
    <n v="0"/>
    <n v="0"/>
    <n v="0"/>
    <n v="5.04"/>
    <n v="0"/>
    <n v="5.04"/>
  </r>
  <r>
    <x v="806"/>
    <n v="0"/>
    <n v="0"/>
    <n v="0"/>
    <n v="5.05"/>
    <n v="0"/>
    <n v="5.05"/>
  </r>
  <r>
    <x v="807"/>
    <n v="0"/>
    <n v="5.62"/>
    <n v="5.62"/>
    <n v="5.03"/>
    <n v="0"/>
    <n v="10.65"/>
  </r>
  <r>
    <x v="808"/>
    <n v="0.03"/>
    <n v="5.99"/>
    <n v="6.0200000000000005"/>
    <n v="5.04"/>
    <n v="3.47"/>
    <n v="14.530000000000001"/>
  </r>
  <r>
    <x v="809"/>
    <n v="0"/>
    <n v="8.2799999999999994"/>
    <n v="8.2799999999999994"/>
    <n v="5.3"/>
    <n v="9.0399999999999991"/>
    <n v="22.62"/>
  </r>
  <r>
    <x v="810"/>
    <n v="0"/>
    <n v="0"/>
    <n v="0"/>
    <n v="5.31"/>
    <n v="8.7200000000000006"/>
    <n v="14.030000000000001"/>
  </r>
  <r>
    <x v="811"/>
    <n v="0"/>
    <n v="0"/>
    <n v="0"/>
    <n v="5.67"/>
    <n v="7.42"/>
    <n v="13.09"/>
  </r>
  <r>
    <x v="812"/>
    <n v="0"/>
    <n v="0"/>
    <n v="0"/>
    <n v="5.85"/>
    <n v="8.8800000000000008"/>
    <n v="14.73"/>
  </r>
  <r>
    <x v="813"/>
    <n v="0"/>
    <n v="7.11"/>
    <n v="7.11"/>
    <n v="6.61"/>
    <n v="3.42"/>
    <n v="17.14"/>
  </r>
  <r>
    <x v="814"/>
    <n v="0"/>
    <n v="6.13"/>
    <n v="6.13"/>
    <n v="19.46"/>
    <n v="3.33"/>
    <n v="28.92"/>
  </r>
  <r>
    <x v="815"/>
    <n v="0"/>
    <n v="7.7"/>
    <n v="7.7"/>
    <n v="17.62"/>
    <n v="0"/>
    <n v="25.32"/>
  </r>
  <r>
    <x v="816"/>
    <n v="0.03"/>
    <n v="3.2"/>
    <n v="3.23"/>
    <n v="18.78"/>
    <n v="2.44"/>
    <n v="24.450000000000003"/>
  </r>
  <r>
    <x v="817"/>
    <n v="2.0499999999999998"/>
    <n v="1.74"/>
    <n v="3.79"/>
    <n v="17.97"/>
    <n v="6.96"/>
    <n v="28.72"/>
  </r>
  <r>
    <x v="818"/>
    <n v="0"/>
    <n v="3.2"/>
    <n v="3.2"/>
    <n v="19.100000000000001"/>
    <n v="3.34"/>
    <n v="25.64"/>
  </r>
  <r>
    <x v="819"/>
    <n v="0"/>
    <n v="0"/>
    <n v="0"/>
    <n v="20.63"/>
    <n v="4.1399999999999997"/>
    <n v="24.77"/>
  </r>
  <r>
    <x v="820"/>
    <n v="0.02"/>
    <n v="0"/>
    <n v="0.02"/>
    <n v="19.739999999999998"/>
    <n v="4.13"/>
    <n v="23.889999999999997"/>
  </r>
  <r>
    <x v="821"/>
    <n v="0"/>
    <n v="5.86"/>
    <n v="5.86"/>
    <n v="5.08"/>
    <n v="8.3800000000000008"/>
    <n v="19.32"/>
  </r>
  <r>
    <x v="822"/>
    <n v="0"/>
    <n v="4.28"/>
    <n v="4.28"/>
    <n v="5.08"/>
    <n v="9.61"/>
    <n v="18.97"/>
  </r>
  <r>
    <x v="823"/>
    <n v="0"/>
    <n v="8.5"/>
    <n v="8.5"/>
    <n v="5.07"/>
    <n v="7.62"/>
    <n v="21.19"/>
  </r>
  <r>
    <x v="824"/>
    <n v="0"/>
    <n v="12.25"/>
    <n v="12.25"/>
    <n v="5.0599999999999996"/>
    <n v="17.13"/>
    <n v="34.44"/>
  </r>
  <r>
    <x v="825"/>
    <n v="0.02"/>
    <n v="16.72"/>
    <n v="16.739999999999998"/>
    <n v="5.05"/>
    <n v="14.58"/>
    <n v="36.369999999999997"/>
  </r>
  <r>
    <x v="826"/>
    <n v="0"/>
    <n v="8.6999999999999993"/>
    <n v="8.6999999999999993"/>
    <n v="5.0599999999999996"/>
    <n v="12.46"/>
    <n v="26.22"/>
  </r>
  <r>
    <x v="827"/>
    <n v="0"/>
    <n v="7.75"/>
    <n v="7.75"/>
    <n v="5.0599999999999996"/>
    <n v="9.1300000000000008"/>
    <n v="21.94"/>
  </r>
  <r>
    <x v="828"/>
    <n v="0"/>
    <n v="7.19"/>
    <n v="7.19"/>
    <n v="5.0599999999999996"/>
    <n v="8.02"/>
    <n v="20.27"/>
  </r>
  <r>
    <x v="829"/>
    <n v="0"/>
    <n v="14.7"/>
    <n v="14.7"/>
    <n v="5.05"/>
    <n v="15.34"/>
    <n v="35.089999999999996"/>
  </r>
  <r>
    <x v="830"/>
    <n v="0"/>
    <n v="5.72"/>
    <n v="5.72"/>
    <n v="5.05"/>
    <n v="7.35"/>
    <n v="18.12"/>
  </r>
  <r>
    <x v="831"/>
    <n v="0"/>
    <n v="20.87"/>
    <n v="20.87"/>
    <n v="5.05"/>
    <n v="10.94"/>
    <n v="36.86"/>
  </r>
  <r>
    <x v="832"/>
    <n v="0"/>
    <n v="16.18"/>
    <n v="16.18"/>
    <n v="5.04"/>
    <n v="11.85"/>
    <n v="33.07"/>
  </r>
  <r>
    <x v="833"/>
    <n v="0.03"/>
    <n v="13.1"/>
    <n v="13.129999999999999"/>
    <n v="5.05"/>
    <n v="13.97"/>
    <n v="32.15"/>
  </r>
  <r>
    <x v="834"/>
    <n v="0"/>
    <n v="0"/>
    <n v="0"/>
    <n v="5.04"/>
    <n v="2"/>
    <n v="7.04"/>
  </r>
  <r>
    <x v="835"/>
    <n v="0"/>
    <n v="0"/>
    <n v="0"/>
    <n v="5.05"/>
    <n v="1.1299999999999999"/>
    <n v="6.18"/>
  </r>
  <r>
    <x v="836"/>
    <n v="0"/>
    <n v="0"/>
    <n v="0"/>
    <n v="5.04"/>
    <n v="3.4"/>
    <n v="8.44"/>
  </r>
  <r>
    <x v="837"/>
    <n v="0"/>
    <n v="0"/>
    <n v="0"/>
    <n v="5.04"/>
    <n v="6.1"/>
    <n v="11.14"/>
  </r>
  <r>
    <x v="838"/>
    <n v="0"/>
    <n v="0"/>
    <n v="0"/>
    <n v="5.04"/>
    <n v="1.06"/>
    <n v="6.1"/>
  </r>
  <r>
    <x v="839"/>
    <n v="0"/>
    <n v="0"/>
    <n v="0"/>
    <n v="5.0199999999999996"/>
    <n v="0"/>
    <n v="5.0199999999999996"/>
  </r>
  <r>
    <x v="840"/>
    <n v="0"/>
    <n v="0"/>
    <n v="0"/>
    <n v="5.04"/>
    <n v="2.4"/>
    <n v="7.44"/>
  </r>
  <r>
    <x v="841"/>
    <n v="0"/>
    <n v="0"/>
    <n v="0"/>
    <n v="5.05"/>
    <n v="0"/>
    <n v="5.05"/>
  </r>
  <r>
    <x v="842"/>
    <n v="0.02"/>
    <n v="0"/>
    <n v="0.02"/>
    <n v="5.05"/>
    <n v="0"/>
    <n v="5.07"/>
  </r>
  <r>
    <x v="843"/>
    <n v="0"/>
    <n v="0"/>
    <n v="0"/>
    <n v="5.05"/>
    <n v="0"/>
    <n v="5.05"/>
  </r>
  <r>
    <x v="844"/>
    <n v="0"/>
    <n v="0"/>
    <n v="0"/>
    <n v="5.05"/>
    <n v="2.12"/>
    <n v="7.17"/>
  </r>
  <r>
    <x v="845"/>
    <n v="0"/>
    <n v="0"/>
    <n v="0"/>
    <n v="5.87"/>
    <n v="2.14"/>
    <n v="8.01"/>
  </r>
  <r>
    <x v="846"/>
    <n v="0"/>
    <n v="0"/>
    <n v="0"/>
    <n v="6.61"/>
    <n v="1.25"/>
    <n v="7.86"/>
  </r>
  <r>
    <x v="847"/>
    <n v="0"/>
    <n v="0"/>
    <n v="0"/>
    <n v="6.62"/>
    <n v="3.37"/>
    <n v="9.99"/>
  </r>
  <r>
    <x v="848"/>
    <n v="0"/>
    <n v="0"/>
    <n v="0"/>
    <n v="5.0599999999999996"/>
    <n v="4.09"/>
    <n v="9.1499999999999986"/>
  </r>
  <r>
    <x v="849"/>
    <n v="0"/>
    <n v="0"/>
    <n v="0"/>
    <n v="5.0599999999999996"/>
    <n v="3.38"/>
    <n v="8.44"/>
  </r>
  <r>
    <x v="850"/>
    <n v="0.17"/>
    <n v="1.73"/>
    <n v="1.9"/>
    <n v="5.05"/>
    <n v="4.47"/>
    <n v="11.419999999999998"/>
  </r>
  <r>
    <x v="851"/>
    <n v="0"/>
    <n v="0"/>
    <n v="0"/>
    <n v="5.08"/>
    <n v="2.2599999999999998"/>
    <n v="7.34"/>
  </r>
  <r>
    <x v="852"/>
    <n v="0"/>
    <n v="0"/>
    <n v="0"/>
    <n v="5.03"/>
    <n v="3.37"/>
    <n v="8.4"/>
  </r>
  <r>
    <x v="853"/>
    <n v="0"/>
    <n v="0"/>
    <n v="0"/>
    <n v="5.0599999999999996"/>
    <n v="7.63"/>
    <n v="12.69"/>
  </r>
  <r>
    <x v="854"/>
    <n v="0.19"/>
    <n v="0"/>
    <n v="0.19"/>
    <n v="5.0599999999999996"/>
    <n v="10.84"/>
    <n v="16.09"/>
  </r>
  <r>
    <x v="855"/>
    <n v="0"/>
    <n v="0"/>
    <n v="0"/>
    <n v="5.0599999999999996"/>
    <n v="3.38"/>
    <n v="8.44"/>
  </r>
  <r>
    <x v="856"/>
    <n v="0"/>
    <n v="0"/>
    <n v="0"/>
    <n v="5.0599999999999996"/>
    <n v="3.39"/>
    <n v="8.4499999999999993"/>
  </r>
  <r>
    <x v="857"/>
    <n v="0"/>
    <n v="0"/>
    <n v="0"/>
    <n v="5.0599999999999996"/>
    <n v="3.4"/>
    <n v="8.4599999999999991"/>
  </r>
  <r>
    <x v="858"/>
    <n v="0"/>
    <n v="0"/>
    <n v="0"/>
    <n v="5.0599999999999996"/>
    <n v="0.99"/>
    <n v="6.05"/>
  </r>
  <r>
    <x v="859"/>
    <n v="0"/>
    <n v="0"/>
    <n v="0"/>
    <n v="5.0599999999999996"/>
    <n v="0"/>
    <n v="5.0599999999999996"/>
  </r>
  <r>
    <x v="860"/>
    <n v="0"/>
    <n v="0"/>
    <n v="0"/>
    <n v="5.05"/>
    <n v="2.79"/>
    <n v="7.84"/>
  </r>
  <r>
    <x v="861"/>
    <n v="0.05"/>
    <n v="0"/>
    <n v="0.05"/>
    <n v="6.62"/>
    <n v="0"/>
    <n v="6.67"/>
  </r>
  <r>
    <x v="862"/>
    <n v="0"/>
    <n v="0"/>
    <n v="0"/>
    <n v="6.63"/>
    <n v="0"/>
    <n v="6.63"/>
  </r>
  <r>
    <x v="863"/>
    <n v="0"/>
    <n v="0"/>
    <n v="0"/>
    <n v="6.64"/>
    <n v="0"/>
    <n v="6.64"/>
  </r>
  <r>
    <x v="864"/>
    <n v="0"/>
    <n v="0"/>
    <n v="0"/>
    <n v="5.0599999999999996"/>
    <n v="0"/>
    <n v="5.0599999999999996"/>
  </r>
  <r>
    <x v="865"/>
    <n v="0.03"/>
    <n v="0"/>
    <n v="0.03"/>
    <n v="5.05"/>
    <n v="0"/>
    <n v="5.08"/>
  </r>
  <r>
    <x v="866"/>
    <n v="0"/>
    <n v="0"/>
    <n v="0"/>
    <n v="5.0599999999999996"/>
    <n v="0"/>
    <n v="5.0599999999999996"/>
  </r>
  <r>
    <x v="867"/>
    <n v="0.03"/>
    <n v="0"/>
    <n v="0.03"/>
    <n v="5.05"/>
    <n v="2.66"/>
    <n v="7.74"/>
  </r>
  <r>
    <x v="868"/>
    <n v="0"/>
    <n v="0"/>
    <n v="0"/>
    <n v="5.04"/>
    <n v="2.5099999999999998"/>
    <n v="7.55"/>
  </r>
  <r>
    <x v="869"/>
    <n v="0"/>
    <n v="0"/>
    <n v="0"/>
    <n v="5.0599999999999996"/>
    <n v="2.91"/>
    <n v="7.97"/>
  </r>
  <r>
    <x v="870"/>
    <n v="0"/>
    <n v="0"/>
    <n v="0"/>
    <n v="5.0599999999999996"/>
    <n v="0"/>
    <n v="5.0599999999999996"/>
  </r>
  <r>
    <x v="871"/>
    <n v="0"/>
    <n v="0"/>
    <n v="0"/>
    <n v="5.0599999999999996"/>
    <n v="1.1100000000000001"/>
    <n v="6.17"/>
  </r>
  <r>
    <x v="872"/>
    <n v="0"/>
    <n v="0"/>
    <n v="0"/>
    <n v="5.0599999999999996"/>
    <n v="0"/>
    <n v="5.0599999999999996"/>
  </r>
  <r>
    <x v="873"/>
    <n v="0"/>
    <n v="0"/>
    <n v="0"/>
    <n v="5.0599999999999996"/>
    <n v="0"/>
    <n v="5.0599999999999996"/>
  </r>
  <r>
    <x v="874"/>
    <n v="0"/>
    <n v="0"/>
    <n v="0"/>
    <n v="5.05"/>
    <n v="4.3099999999999996"/>
    <n v="9.36"/>
  </r>
  <r>
    <x v="875"/>
    <n v="0"/>
    <n v="0"/>
    <n v="0"/>
    <n v="5.0599999999999996"/>
    <n v="0"/>
    <n v="5.0599999999999996"/>
  </r>
  <r>
    <x v="876"/>
    <n v="0"/>
    <n v="0"/>
    <n v="0"/>
    <n v="5.0599999999999996"/>
    <n v="0"/>
    <n v="5.0599999999999996"/>
  </r>
  <r>
    <x v="877"/>
    <n v="0"/>
    <n v="0"/>
    <n v="0"/>
    <n v="5.0599999999999996"/>
    <n v="0"/>
    <n v="5.0599999999999996"/>
  </r>
  <r>
    <x v="878"/>
    <n v="0"/>
    <n v="0"/>
    <n v="0"/>
    <n v="5.07"/>
    <n v="0"/>
    <n v="5.07"/>
  </r>
  <r>
    <x v="879"/>
    <n v="0"/>
    <n v="0"/>
    <n v="0"/>
    <n v="5.05"/>
    <n v="0"/>
    <n v="5.05"/>
  </r>
  <r>
    <x v="880"/>
    <n v="0"/>
    <n v="0"/>
    <n v="0"/>
    <n v="5.04"/>
    <n v="1.34"/>
    <n v="6.38"/>
  </r>
  <r>
    <x v="881"/>
    <n v="0"/>
    <n v="0"/>
    <n v="0"/>
    <n v="5.0599999999999996"/>
    <n v="0"/>
    <n v="5.0599999999999996"/>
  </r>
  <r>
    <x v="882"/>
    <n v="0"/>
    <n v="0"/>
    <n v="0"/>
    <n v="5.01"/>
    <n v="0"/>
    <n v="5.01"/>
  </r>
  <r>
    <x v="883"/>
    <n v="0"/>
    <n v="0"/>
    <n v="0"/>
    <n v="5.05"/>
    <n v="0"/>
    <n v="5.05"/>
  </r>
  <r>
    <x v="884"/>
    <n v="0"/>
    <n v="0"/>
    <n v="0"/>
    <n v="5.03"/>
    <n v="0"/>
    <n v="5.03"/>
  </r>
  <r>
    <x v="885"/>
    <n v="0"/>
    <n v="0"/>
    <n v="0"/>
    <n v="5.04"/>
    <n v="0"/>
    <n v="5.04"/>
  </r>
  <r>
    <x v="886"/>
    <n v="0"/>
    <n v="0"/>
    <n v="0"/>
    <n v="5.04"/>
    <n v="0"/>
    <n v="5.04"/>
  </r>
  <r>
    <x v="887"/>
    <n v="0"/>
    <n v="0"/>
    <n v="0"/>
    <n v="5.04"/>
    <n v="0"/>
    <n v="5.04"/>
  </r>
  <r>
    <x v="888"/>
    <n v="0"/>
    <n v="0"/>
    <n v="0"/>
    <n v="5.04"/>
    <n v="0"/>
    <n v="5.04"/>
  </r>
  <r>
    <x v="889"/>
    <n v="0"/>
    <n v="0"/>
    <n v="0"/>
    <n v="5.04"/>
    <n v="2.76"/>
    <n v="7.8"/>
  </r>
  <r>
    <x v="890"/>
    <n v="0"/>
    <n v="0"/>
    <n v="0"/>
    <n v="5.64"/>
    <n v="1.39"/>
    <n v="7.03"/>
  </r>
  <r>
    <x v="891"/>
    <n v="0.08"/>
    <n v="0"/>
    <n v="0.08"/>
    <n v="6.58"/>
    <n v="0"/>
    <n v="6.66"/>
  </r>
  <r>
    <x v="892"/>
    <n v="0"/>
    <n v="0"/>
    <n v="0"/>
    <n v="6.24"/>
    <n v="0"/>
    <n v="6.24"/>
  </r>
  <r>
    <x v="893"/>
    <n v="0"/>
    <n v="0"/>
    <n v="0"/>
    <n v="5.04"/>
    <n v="0"/>
    <n v="5.04"/>
  </r>
  <r>
    <x v="894"/>
    <n v="0"/>
    <n v="0"/>
    <n v="0"/>
    <n v="5.78"/>
    <n v="0"/>
    <n v="5.78"/>
  </r>
  <r>
    <x v="895"/>
    <n v="0"/>
    <n v="0"/>
    <n v="0"/>
    <n v="6.6"/>
    <n v="0"/>
    <n v="6.6"/>
  </r>
  <r>
    <x v="896"/>
    <n v="0.02"/>
    <n v="0"/>
    <n v="0.02"/>
    <n v="6.6"/>
    <n v="0"/>
    <n v="6.6199999999999992"/>
  </r>
  <r>
    <x v="897"/>
    <n v="0"/>
    <n v="0"/>
    <n v="0"/>
    <n v="6.62"/>
    <n v="0"/>
    <n v="6.62"/>
  </r>
  <r>
    <x v="898"/>
    <n v="0"/>
    <n v="0"/>
    <n v="0"/>
    <n v="5.05"/>
    <n v="0"/>
    <n v="5.05"/>
  </r>
  <r>
    <x v="899"/>
    <n v="0"/>
    <n v="0"/>
    <n v="0"/>
    <n v="5.0599999999999996"/>
    <n v="0"/>
    <n v="5.0599999999999996"/>
  </r>
  <r>
    <x v="900"/>
    <n v="0"/>
    <n v="0"/>
    <n v="0"/>
    <n v="5.05"/>
    <n v="0"/>
    <n v="5.05"/>
  </r>
  <r>
    <x v="901"/>
    <n v="0.01"/>
    <n v="0"/>
    <n v="0.01"/>
    <n v="5.04"/>
    <n v="0"/>
    <n v="5.05"/>
  </r>
  <r>
    <x v="902"/>
    <n v="0.01"/>
    <n v="0"/>
    <n v="0.01"/>
    <n v="5.05"/>
    <n v="0"/>
    <n v="5.0599999999999996"/>
  </r>
  <r>
    <x v="903"/>
    <n v="0"/>
    <n v="0"/>
    <n v="0"/>
    <n v="5.03"/>
    <n v="0"/>
    <n v="5.03"/>
  </r>
  <r>
    <x v="904"/>
    <n v="0"/>
    <n v="0"/>
    <n v="0"/>
    <n v="5.04"/>
    <n v="0"/>
    <n v="5.04"/>
  </r>
  <r>
    <x v="905"/>
    <n v="0"/>
    <n v="0"/>
    <n v="0"/>
    <n v="5.05"/>
    <n v="0"/>
    <n v="5.05"/>
  </r>
  <r>
    <x v="906"/>
    <n v="0"/>
    <n v="0"/>
    <n v="0"/>
    <n v="5.04"/>
    <n v="0"/>
    <n v="5.04"/>
  </r>
  <r>
    <x v="907"/>
    <n v="0"/>
    <n v="0"/>
    <n v="0"/>
    <n v="5.05"/>
    <n v="0"/>
    <n v="5.05"/>
  </r>
  <r>
    <x v="908"/>
    <n v="0"/>
    <n v="0"/>
    <n v="0"/>
    <n v="5.04"/>
    <n v="0"/>
    <n v="5.04"/>
  </r>
  <r>
    <x v="909"/>
    <n v="0"/>
    <n v="0"/>
    <n v="0"/>
    <n v="5.04"/>
    <n v="0"/>
    <n v="5.04"/>
  </r>
  <r>
    <x v="910"/>
    <n v="0"/>
    <n v="0"/>
    <n v="0"/>
    <n v="5.04"/>
    <n v="0"/>
    <n v="5.04"/>
  </r>
  <r>
    <x v="911"/>
    <n v="0"/>
    <n v="0"/>
    <n v="0"/>
    <n v="4.9800000000000004"/>
    <n v="0"/>
    <n v="4.9800000000000004"/>
  </r>
  <r>
    <x v="912"/>
    <n v="0"/>
    <n v="0"/>
    <n v="0"/>
    <n v="5.05"/>
    <n v="0"/>
    <n v="5.05"/>
  </r>
  <r>
    <x v="913"/>
    <n v="0"/>
    <n v="0"/>
    <n v="0"/>
    <n v="5.05"/>
    <n v="0"/>
    <n v="5.05"/>
  </r>
  <r>
    <x v="914"/>
    <n v="0"/>
    <n v="0"/>
    <n v="0"/>
    <n v="5.04"/>
    <n v="0"/>
    <n v="5.04"/>
  </r>
  <r>
    <x v="915"/>
    <n v="0"/>
    <n v="0"/>
    <n v="0"/>
    <n v="5.04"/>
    <n v="0"/>
    <n v="5.04"/>
  </r>
  <r>
    <x v="916"/>
    <n v="0"/>
    <n v="0"/>
    <n v="0"/>
    <n v="5.03"/>
    <n v="0"/>
    <n v="5.03"/>
  </r>
  <r>
    <x v="917"/>
    <n v="0.13"/>
    <n v="0"/>
    <n v="0.13"/>
    <n v="5.03"/>
    <n v="0"/>
    <n v="5.16"/>
  </r>
  <r>
    <x v="918"/>
    <n v="0"/>
    <n v="0"/>
    <n v="0"/>
    <n v="5.04"/>
    <n v="0"/>
    <n v="5.04"/>
  </r>
  <r>
    <x v="919"/>
    <n v="0"/>
    <n v="0"/>
    <n v="0"/>
    <n v="5.04"/>
    <n v="0"/>
    <n v="5.04"/>
  </r>
  <r>
    <x v="920"/>
    <n v="0"/>
    <n v="0"/>
    <n v="0"/>
    <n v="5.05"/>
    <n v="0"/>
    <n v="5.05"/>
  </r>
  <r>
    <x v="921"/>
    <n v="0"/>
    <n v="0"/>
    <n v="0"/>
    <n v="5.04"/>
    <n v="0"/>
    <n v="5.04"/>
  </r>
  <r>
    <x v="922"/>
    <n v="0"/>
    <n v="0"/>
    <n v="0"/>
    <n v="6.6"/>
    <n v="0"/>
    <n v="6.6"/>
  </r>
  <r>
    <x v="923"/>
    <n v="0"/>
    <n v="0"/>
    <n v="0"/>
    <n v="5.04"/>
    <n v="0"/>
    <n v="5.04"/>
  </r>
  <r>
    <x v="924"/>
    <n v="0"/>
    <n v="0"/>
    <n v="0"/>
    <n v="5.04"/>
    <n v="0"/>
    <n v="5.04"/>
  </r>
  <r>
    <x v="925"/>
    <n v="0"/>
    <n v="0"/>
    <n v="0"/>
    <n v="5.05"/>
    <n v="0"/>
    <n v="5.05"/>
  </r>
  <r>
    <x v="926"/>
    <n v="0"/>
    <n v="0"/>
    <n v="0"/>
    <n v="5.03"/>
    <n v="0"/>
    <n v="5.03"/>
  </r>
  <r>
    <x v="927"/>
    <n v="0"/>
    <n v="0"/>
    <n v="0"/>
    <n v="5.03"/>
    <n v="0"/>
    <n v="5.03"/>
  </r>
  <r>
    <x v="928"/>
    <n v="0"/>
    <n v="0"/>
    <n v="0"/>
    <n v="5.03"/>
    <n v="0"/>
    <n v="5.03"/>
  </r>
  <r>
    <x v="929"/>
    <n v="0"/>
    <n v="0"/>
    <n v="0"/>
    <n v="5.03"/>
    <n v="0"/>
    <n v="5.03"/>
  </r>
  <r>
    <x v="930"/>
    <n v="0"/>
    <n v="0"/>
    <n v="0"/>
    <n v="6.59"/>
    <n v="0"/>
    <n v="6.59"/>
  </r>
  <r>
    <x v="931"/>
    <n v="0"/>
    <n v="0"/>
    <n v="0"/>
    <n v="6.61"/>
    <n v="0"/>
    <n v="6.61"/>
  </r>
  <r>
    <x v="932"/>
    <n v="0"/>
    <n v="0"/>
    <n v="0"/>
    <n v="6.63"/>
    <n v="0"/>
    <n v="6.63"/>
  </r>
  <r>
    <x v="933"/>
    <n v="0"/>
    <n v="0"/>
    <n v="0"/>
    <n v="5.0599999999999996"/>
    <n v="0"/>
    <n v="5.0599999999999996"/>
  </r>
  <r>
    <x v="934"/>
    <n v="0"/>
    <n v="0"/>
    <n v="0"/>
    <n v="5.05"/>
    <n v="0"/>
    <n v="5.05"/>
  </r>
  <r>
    <x v="935"/>
    <n v="0.08"/>
    <n v="0"/>
    <n v="0.08"/>
    <n v="5.04"/>
    <n v="0"/>
    <n v="5.12"/>
  </r>
  <r>
    <x v="936"/>
    <n v="0"/>
    <n v="0"/>
    <n v="0"/>
    <n v="6.62"/>
    <n v="0"/>
    <n v="6.62"/>
  </r>
  <r>
    <x v="937"/>
    <n v="0"/>
    <n v="0"/>
    <n v="0"/>
    <n v="6.63"/>
    <n v="0"/>
    <n v="6.63"/>
  </r>
  <r>
    <x v="938"/>
    <n v="0"/>
    <n v="0"/>
    <n v="0"/>
    <n v="6.63"/>
    <n v="0"/>
    <n v="6.63"/>
  </r>
  <r>
    <x v="939"/>
    <n v="0"/>
    <n v="0"/>
    <n v="0"/>
    <n v="5.68"/>
    <n v="0"/>
    <n v="5.68"/>
  </r>
  <r>
    <x v="940"/>
    <n v="0"/>
    <n v="0"/>
    <n v="0"/>
    <n v="5.0599999999999996"/>
    <n v="0"/>
    <n v="5.0599999999999996"/>
  </r>
  <r>
    <x v="941"/>
    <n v="0"/>
    <n v="0"/>
    <n v="0"/>
    <n v="5.0519999999999996"/>
    <n v="0"/>
    <n v="5.0519999999999996"/>
  </r>
  <r>
    <x v="942"/>
    <n v="0.121"/>
    <n v="0"/>
    <n v="0.121"/>
    <n v="5.0460000000000003"/>
    <n v="0"/>
    <n v="5.1669999999999998"/>
  </r>
  <r>
    <x v="943"/>
    <n v="0"/>
    <n v="0"/>
    <n v="0"/>
    <n v="5.0449999999999999"/>
    <n v="0"/>
    <n v="5.0449999999999999"/>
  </r>
  <r>
    <x v="944"/>
    <n v="0"/>
    <n v="0"/>
    <n v="0"/>
    <n v="5.0250000000000004"/>
    <n v="0"/>
    <n v="5.0250000000000004"/>
  </r>
  <r>
    <x v="945"/>
    <n v="0"/>
    <n v="0"/>
    <n v="0"/>
    <n v="5.0309999999999997"/>
    <n v="0"/>
    <n v="5.0309999999999997"/>
  </r>
  <r>
    <x v="946"/>
    <n v="0"/>
    <n v="2.2989999999999999"/>
    <n v="2.2989999999999999"/>
    <n v="5.03"/>
    <n v="0"/>
    <n v="7.3290000000000006"/>
  </r>
  <r>
    <x v="947"/>
    <n v="0"/>
    <n v="0"/>
    <n v="0"/>
    <n v="5.0289999999999999"/>
    <n v="0"/>
    <n v="5.0289999999999999"/>
  </r>
  <r>
    <x v="948"/>
    <n v="0"/>
    <n v="0"/>
    <n v="0"/>
    <n v="5.0389999999999997"/>
    <n v="0"/>
    <n v="5.0389999999999997"/>
  </r>
  <r>
    <x v="949"/>
    <n v="0"/>
    <n v="0"/>
    <n v="0"/>
    <n v="5.0449999999999999"/>
    <n v="0"/>
    <n v="5.0449999999999999"/>
  </r>
  <r>
    <x v="950"/>
    <n v="0"/>
    <n v="0"/>
    <n v="0"/>
    <n v="5.0460000000000003"/>
    <n v="0"/>
    <n v="5.0460000000000003"/>
  </r>
  <r>
    <x v="951"/>
    <n v="5.2999999999999999E-2"/>
    <n v="0"/>
    <n v="5.2999999999999999E-2"/>
    <n v="6.61"/>
    <n v="0"/>
    <n v="6.6630000000000003"/>
  </r>
  <r>
    <x v="952"/>
    <n v="0"/>
    <n v="0"/>
    <n v="0"/>
    <n v="6.6120000000000001"/>
    <n v="0"/>
    <n v="6.6120000000000001"/>
  </r>
  <r>
    <x v="953"/>
    <n v="0"/>
    <n v="0"/>
    <n v="0"/>
    <n v="6.6210000000000004"/>
    <n v="0"/>
    <n v="6.6210000000000004"/>
  </r>
  <r>
    <x v="954"/>
    <n v="0"/>
    <n v="0"/>
    <n v="0"/>
    <n v="5.056"/>
    <n v="0"/>
    <n v="5.056"/>
  </r>
  <r>
    <x v="955"/>
    <n v="8.5000000000000006E-2"/>
    <n v="0"/>
    <n v="8.5000000000000006E-2"/>
    <n v="5.0519999999999996"/>
    <n v="0"/>
    <n v="5.1369999999999996"/>
  </r>
  <r>
    <x v="956"/>
    <n v="5.1999999999999998E-2"/>
    <n v="0"/>
    <n v="5.1999999999999998E-2"/>
    <n v="5.0540000000000003"/>
    <n v="0"/>
    <n v="5.1059999999999999"/>
  </r>
  <r>
    <x v="957"/>
    <n v="0"/>
    <n v="0"/>
    <n v="0"/>
    <n v="5.0549999999999997"/>
    <n v="0"/>
    <n v="5.0549999999999997"/>
  </r>
  <r>
    <x v="958"/>
    <n v="4.2999999999999997E-2"/>
    <n v="0"/>
    <n v="4.2999999999999997E-2"/>
    <n v="5.056"/>
    <n v="0"/>
    <n v="5.0990000000000002"/>
  </r>
  <r>
    <x v="959"/>
    <n v="7.3999999999999996E-2"/>
    <n v="0"/>
    <n v="7.3999999999999996E-2"/>
    <n v="5.0709999999999997"/>
    <n v="0"/>
    <n v="5.1449999999999996"/>
  </r>
  <r>
    <x v="960"/>
    <n v="0"/>
    <n v="0"/>
    <n v="0"/>
    <n v="5.048"/>
    <n v="0"/>
    <n v="5.048"/>
  </r>
  <r>
    <x v="961"/>
    <n v="0"/>
    <n v="0"/>
    <n v="0"/>
    <n v="5.0519999999999996"/>
    <n v="0"/>
    <n v="5.0519999999999996"/>
  </r>
  <r>
    <x v="962"/>
    <n v="3.5999999999999997E-2"/>
    <n v="0"/>
    <n v="3.5999999999999997E-2"/>
    <n v="5.05"/>
    <n v="0"/>
    <n v="5.0860000000000003"/>
  </r>
  <r>
    <x v="963"/>
    <n v="0"/>
    <n v="0"/>
    <n v="0"/>
    <n v="5.07"/>
    <n v="0"/>
    <n v="5.07"/>
  </r>
  <r>
    <x v="964"/>
    <n v="0"/>
    <n v="0"/>
    <n v="0"/>
    <n v="5.05"/>
    <n v="0"/>
    <n v="5.05"/>
  </r>
  <r>
    <x v="965"/>
    <n v="0"/>
    <n v="0"/>
    <n v="0"/>
    <n v="5.04"/>
    <n v="0"/>
    <n v="5.04"/>
  </r>
  <r>
    <x v="966"/>
    <n v="0"/>
    <n v="0"/>
    <n v="0"/>
    <n v="5.05"/>
    <n v="0"/>
    <n v="5.05"/>
  </r>
  <r>
    <x v="967"/>
    <n v="0"/>
    <n v="0"/>
    <n v="0"/>
    <n v="5.05"/>
    <n v="0"/>
    <n v="5.05"/>
  </r>
  <r>
    <x v="968"/>
    <n v="0"/>
    <n v="0"/>
    <n v="0"/>
    <n v="6.1529999999999996"/>
    <n v="0"/>
    <n v="6.1529999999999996"/>
  </r>
  <r>
    <x v="969"/>
    <n v="0"/>
    <n v="0"/>
    <n v="0"/>
    <n v="6.33"/>
    <n v="0"/>
    <n v="6.33"/>
  </r>
  <r>
    <x v="970"/>
    <n v="0"/>
    <n v="0"/>
    <n v="0"/>
    <n v="5.0449999999999999"/>
    <n v="0"/>
    <n v="5.0449999999999999"/>
  </r>
  <r>
    <x v="971"/>
    <n v="0"/>
    <n v="0"/>
    <n v="0"/>
    <n v="5.0430000000000001"/>
    <n v="0"/>
    <n v="5.0430000000000001"/>
  </r>
  <r>
    <x v="972"/>
    <n v="0"/>
    <n v="0"/>
    <n v="0"/>
    <n v="5.0510000000000002"/>
    <n v="0"/>
    <n v="5.0510000000000002"/>
  </r>
  <r>
    <x v="973"/>
    <n v="0"/>
    <n v="0"/>
    <n v="0"/>
    <n v="6.609"/>
    <n v="0"/>
    <n v="6.609"/>
  </r>
  <r>
    <x v="974"/>
    <n v="0"/>
    <n v="0"/>
    <n v="0"/>
    <n v="6.609"/>
    <n v="0"/>
    <n v="6.609"/>
  </r>
  <r>
    <x v="975"/>
    <n v="0"/>
    <n v="0"/>
    <n v="0"/>
    <n v="6.6189999999999998"/>
    <n v="0"/>
    <n v="6.6189999999999998"/>
  </r>
  <r>
    <x v="976"/>
    <n v="0"/>
    <n v="0"/>
    <n v="0"/>
    <n v="5.0510000000000002"/>
    <n v="0"/>
    <n v="5.0510000000000002"/>
  </r>
  <r>
    <x v="977"/>
    <n v="0"/>
    <n v="0"/>
    <n v="0"/>
    <n v="5.0460000000000003"/>
    <n v="0"/>
    <n v="5.0460000000000003"/>
  </r>
  <r>
    <x v="978"/>
    <n v="0"/>
    <n v="0"/>
    <n v="0"/>
    <n v="5.0460000000000003"/>
    <n v="0"/>
    <n v="5.0460000000000003"/>
  </r>
  <r>
    <x v="979"/>
    <n v="0"/>
    <n v="0"/>
    <n v="0"/>
    <n v="5.0469999999999997"/>
    <n v="0"/>
    <n v="5.0469999999999997"/>
  </r>
  <r>
    <x v="980"/>
    <n v="0"/>
    <n v="0"/>
    <n v="0"/>
    <n v="5.03"/>
    <n v="0"/>
    <n v="5.03"/>
  </r>
  <r>
    <x v="981"/>
    <n v="0"/>
    <n v="0"/>
    <n v="0"/>
    <n v="5.0460000000000003"/>
    <n v="0"/>
    <n v="5.0460000000000003"/>
  </r>
  <r>
    <x v="982"/>
    <n v="0"/>
    <n v="0"/>
    <n v="0"/>
    <n v="5.0410000000000004"/>
    <n v="0"/>
    <n v="5.0410000000000004"/>
  </r>
  <r>
    <x v="983"/>
    <n v="0"/>
    <n v="0"/>
    <n v="0"/>
    <n v="5.0460000000000003"/>
    <n v="0"/>
    <n v="5.0460000000000003"/>
  </r>
  <r>
    <x v="984"/>
    <n v="8.5000000000000006E-2"/>
    <n v="0"/>
    <n v="8.5000000000000006E-2"/>
    <n v="5.04"/>
    <n v="0"/>
    <n v="5.125"/>
  </r>
  <r>
    <x v="985"/>
    <n v="0"/>
    <n v="0"/>
    <n v="0"/>
    <n v="5.0410000000000004"/>
    <n v="0"/>
    <n v="5.0410000000000004"/>
  </r>
  <r>
    <x v="986"/>
    <n v="0"/>
    <n v="0"/>
    <n v="0"/>
    <n v="5.0439999999999996"/>
    <n v="0"/>
    <n v="5.0439999999999996"/>
  </r>
  <r>
    <x v="987"/>
    <n v="1.6E-2"/>
    <n v="0"/>
    <n v="1.6E-2"/>
    <n v="5.0449999999999999"/>
    <n v="0"/>
    <n v="5.0609999999999999"/>
  </r>
  <r>
    <x v="988"/>
    <n v="0"/>
    <n v="0"/>
    <n v="0"/>
    <n v="5.0620000000000003"/>
    <n v="0"/>
    <n v="5.0620000000000003"/>
  </r>
  <r>
    <x v="989"/>
    <n v="0"/>
    <n v="0"/>
    <n v="0"/>
    <n v="5.0389999999999997"/>
    <n v="0"/>
    <n v="5.0389999999999997"/>
  </r>
  <r>
    <x v="990"/>
    <n v="0"/>
    <n v="0"/>
    <n v="0"/>
    <n v="5.0369999999999999"/>
    <n v="0"/>
    <n v="5.0369999999999999"/>
  </r>
  <r>
    <x v="991"/>
    <n v="0"/>
    <n v="0"/>
    <n v="0"/>
    <n v="5.0369999999999999"/>
    <n v="0"/>
    <n v="5.0369999999999999"/>
  </r>
  <r>
    <x v="992"/>
    <n v="0"/>
    <n v="0"/>
    <n v="0"/>
    <n v="5.0339999999999998"/>
    <n v="0"/>
    <n v="5.0339999999999998"/>
  </r>
  <r>
    <x v="993"/>
    <n v="0"/>
    <n v="0"/>
    <n v="0"/>
    <n v="5.0369999999999999"/>
    <n v="0"/>
    <n v="5.0369999999999999"/>
  </r>
  <r>
    <x v="994"/>
    <n v="6.2E-2"/>
    <n v="0"/>
    <n v="6.2E-2"/>
    <n v="5.04"/>
    <n v="0"/>
    <n v="5.1020000000000003"/>
  </r>
  <r>
    <x v="995"/>
    <n v="0"/>
    <n v="0"/>
    <n v="0"/>
    <n v="5.0410000000000004"/>
    <n v="0"/>
    <n v="5.0410000000000004"/>
  </r>
  <r>
    <x v="996"/>
    <n v="0"/>
    <n v="0"/>
    <n v="0"/>
    <n v="5.0369999999999999"/>
    <n v="0"/>
    <n v="5.0369999999999999"/>
  </r>
  <r>
    <x v="997"/>
    <n v="0"/>
    <n v="0"/>
    <n v="0"/>
    <n v="5.024"/>
    <n v="0"/>
    <n v="5.024"/>
  </r>
  <r>
    <x v="998"/>
    <n v="0"/>
    <n v="0"/>
    <n v="0"/>
    <n v="5.0359999999999996"/>
    <n v="0"/>
    <n v="5.0359999999999996"/>
  </r>
  <r>
    <x v="999"/>
    <n v="0"/>
    <n v="0"/>
    <n v="0"/>
    <n v="5.0430000000000001"/>
    <n v="0"/>
    <n v="5.0430000000000001"/>
  </r>
  <r>
    <x v="1000"/>
    <n v="0"/>
    <n v="0"/>
    <n v="0"/>
    <n v="5.0430000000000001"/>
    <n v="0"/>
    <n v="5.0430000000000001"/>
  </r>
  <r>
    <x v="1001"/>
    <n v="0"/>
    <n v="0"/>
    <n v="0"/>
    <n v="5.0350000000000001"/>
    <n v="0"/>
    <n v="5.0350000000000001"/>
  </r>
  <r>
    <x v="1002"/>
    <n v="0"/>
    <n v="0"/>
    <n v="0"/>
    <n v="5.0430000000000001"/>
    <n v="0"/>
    <n v="5.0430000000000001"/>
  </r>
  <r>
    <x v="1003"/>
    <n v="0"/>
    <n v="0"/>
    <n v="0"/>
    <n v="5.0419999999999998"/>
    <n v="0"/>
    <n v="5.0419999999999998"/>
  </r>
  <r>
    <x v="1004"/>
    <n v="3.3000000000000002E-2"/>
    <n v="0"/>
    <n v="3.3000000000000002E-2"/>
    <n v="5.0389999999999997"/>
    <n v="4.8109999999999999"/>
    <n v="9.8829999999999991"/>
  </r>
  <r>
    <x v="1005"/>
    <n v="0"/>
    <n v="0"/>
    <n v="0"/>
    <n v="5.0389999999999997"/>
    <n v="8.0060000000000002"/>
    <n v="13.045"/>
  </r>
  <r>
    <x v="1006"/>
    <n v="0"/>
    <n v="2.4020000000000001"/>
    <n v="2.4020000000000001"/>
    <n v="5.0380000000000003"/>
    <n v="7.29"/>
    <n v="14.73"/>
  </r>
  <r>
    <x v="1007"/>
    <n v="0"/>
    <n v="0"/>
    <n v="0"/>
    <n v="5.0350000000000001"/>
    <n v="6.6340000000000003"/>
    <n v="11.669"/>
  </r>
  <r>
    <x v="1008"/>
    <n v="0"/>
    <n v="0.82299999999999995"/>
    <n v="0.82299999999999995"/>
    <n v="5.0380000000000003"/>
    <n v="4.0739999999999998"/>
    <n v="9.9350000000000005"/>
  </r>
  <r>
    <x v="1009"/>
    <n v="0"/>
    <n v="0.91200000000000003"/>
    <n v="0.91200000000000003"/>
    <n v="5.0410000000000004"/>
    <n v="5.0510000000000002"/>
    <n v="11.004000000000001"/>
  </r>
  <r>
    <x v="1010"/>
    <n v="0"/>
    <n v="0.93700000000000006"/>
    <n v="0.93700000000000006"/>
    <n v="5.0510000000000002"/>
    <n v="5.0979999999999999"/>
    <n v="11.086"/>
  </r>
  <r>
    <x v="1011"/>
    <n v="0"/>
    <n v="1.3759999999999999"/>
    <n v="1.3759999999999999"/>
    <n v="5.0259999999999998"/>
    <n v="6.3419999999999996"/>
    <n v="12.744"/>
  </r>
  <r>
    <x v="1012"/>
    <n v="0"/>
    <n v="4.2510000000000003"/>
    <n v="4.2510000000000003"/>
    <n v="6.6580000000000004"/>
    <n v="6.6580000000000004"/>
    <n v="17.567"/>
  </r>
  <r>
    <x v="1013"/>
    <n v="0"/>
    <n v="2.1419999999999999"/>
    <n v="2.1419999999999999"/>
    <n v="5.0369999999999999"/>
    <n v="10.084"/>
    <n v="17.262999999999998"/>
  </r>
  <r>
    <x v="1014"/>
    <n v="2.4E-2"/>
    <n v="2.7330000000000001"/>
    <n v="2.7570000000000001"/>
    <n v="5.0419999999999998"/>
    <n v="6.7439999999999998"/>
    <n v="14.542999999999999"/>
  </r>
  <r>
    <x v="1015"/>
    <n v="0"/>
    <n v="9.6340000000000003"/>
    <n v="9.6340000000000003"/>
    <n v="5.0419999999999998"/>
    <n v="7.83"/>
    <n v="22.506"/>
  </r>
  <r>
    <x v="1016"/>
    <n v="0"/>
    <n v="0"/>
    <n v="0"/>
    <n v="5.0359999999999996"/>
    <n v="0"/>
    <n v="5.0359999999999996"/>
  </r>
  <r>
    <x v="1017"/>
    <n v="0"/>
    <n v="0"/>
    <n v="0"/>
    <n v="5.0369999999999999"/>
    <n v="3.3929999999999998"/>
    <n v="8.43"/>
  </r>
  <r>
    <x v="1018"/>
    <n v="0"/>
    <n v="13.802"/>
    <n v="13.802"/>
    <n v="5.0439999999999996"/>
    <n v="9.27"/>
    <n v="28.116"/>
  </r>
  <r>
    <x v="1019"/>
    <n v="0"/>
    <n v="8.44"/>
    <n v="8.44"/>
    <n v="5.0330000000000004"/>
    <n v="8.6530000000000005"/>
    <n v="22.126000000000001"/>
  </r>
  <r>
    <x v="1020"/>
    <n v="2.3E-2"/>
    <n v="1E-3"/>
    <n v="2.4E-2"/>
    <n v="6.5960000000000001"/>
    <n v="7.4470000000000001"/>
    <n v="14.067"/>
  </r>
  <r>
    <x v="1021"/>
    <n v="0"/>
    <n v="0"/>
    <n v="0"/>
    <n v="6.6020000000000003"/>
    <n v="11.055"/>
    <n v="17.657"/>
  </r>
  <r>
    <x v="1022"/>
    <n v="0"/>
    <n v="9.1120000000000001"/>
    <n v="9.1120000000000001"/>
    <n v="6.625"/>
    <n v="6.6420000000000003"/>
    <n v="22.379000000000001"/>
  </r>
  <r>
    <x v="1023"/>
    <n v="0"/>
    <n v="4.6379999999999999"/>
    <n v="4.6379999999999999"/>
    <n v="6.6139999999999999"/>
    <n v="5.83"/>
    <n v="17.082000000000001"/>
  </r>
  <r>
    <x v="1024"/>
    <n v="0"/>
    <n v="4.6859999999999999"/>
    <n v="4.6859999999999999"/>
    <n v="6.6210000000000004"/>
    <n v="3.3290000000000002"/>
    <n v="14.636000000000001"/>
  </r>
  <r>
    <x v="1025"/>
    <n v="0"/>
    <n v="3.452"/>
    <n v="3.452"/>
    <n v="5.0510000000000002"/>
    <n v="1.657"/>
    <n v="10.16"/>
  </r>
  <r>
    <x v="1026"/>
    <n v="0"/>
    <n v="5.0810000000000004"/>
    <n v="5.0810000000000004"/>
    <n v="5.0460000000000003"/>
    <n v="0"/>
    <n v="10.127000000000001"/>
  </r>
  <r>
    <x v="1027"/>
    <n v="0"/>
    <n v="8.468"/>
    <n v="8.468"/>
    <n v="5.0419999999999998"/>
    <n v="8.423"/>
    <n v="21.933"/>
  </r>
  <r>
    <x v="1028"/>
    <n v="0"/>
    <n v="14.394"/>
    <n v="14.394"/>
    <n v="5.0449999999999999"/>
    <n v="9.0549999999999997"/>
    <n v="28.494"/>
  </r>
  <r>
    <x v="1029"/>
    <n v="0"/>
    <n v="14.996"/>
    <n v="14.996"/>
    <n v="5.0419999999999998"/>
    <n v="9.8409999999999993"/>
    <n v="29.878999999999998"/>
  </r>
  <r>
    <x v="1030"/>
    <n v="0"/>
    <n v="13.773"/>
    <n v="13.773"/>
    <n v="5.2830000000000004"/>
    <n v="10.772"/>
    <n v="29.828000000000003"/>
  </r>
  <r>
    <x v="1031"/>
    <n v="0"/>
    <n v="18.84"/>
    <n v="18.84"/>
    <n v="5.048"/>
    <n v="12.756"/>
    <n v="36.643999999999998"/>
  </r>
  <r>
    <x v="1032"/>
    <n v="0"/>
    <n v="25.405999999999999"/>
    <n v="25.405999999999999"/>
    <n v="6.6219999999999999"/>
    <n v="18.724"/>
    <n v="50.751999999999995"/>
  </r>
  <r>
    <x v="1033"/>
    <n v="0"/>
    <n v="43.515000000000001"/>
    <n v="43.515000000000001"/>
    <n v="8.8109999999999999"/>
    <n v="17.718"/>
    <n v="70.044000000000011"/>
  </r>
  <r>
    <x v="1034"/>
    <n v="0"/>
    <n v="22.667000000000002"/>
    <n v="22.667000000000002"/>
    <n v="7.9889999999999999"/>
    <n v="15.643000000000001"/>
    <n v="46.298999999999999"/>
  </r>
  <r>
    <x v="1035"/>
    <n v="0"/>
    <n v="11.11"/>
    <n v="11.11"/>
    <n v="12.422000000000001"/>
    <n v="21.486000000000001"/>
    <n v="45.018000000000001"/>
  </r>
  <r>
    <x v="1036"/>
    <n v="0"/>
    <n v="8.3079999999999998"/>
    <n v="8.3079999999999998"/>
    <n v="17.646999999999998"/>
    <n v="21.405000000000001"/>
    <n v="47.36"/>
  </r>
  <r>
    <x v="1037"/>
    <n v="0"/>
    <n v="7.3470000000000004"/>
    <n v="7.3470000000000004"/>
    <n v="11.916"/>
    <n v="6.2930000000000001"/>
    <n v="25.556000000000001"/>
  </r>
  <r>
    <x v="1038"/>
    <n v="0"/>
    <n v="7.2469999999999999"/>
    <n v="7.2469999999999999"/>
    <n v="11.689"/>
    <n v="6.5579999999999998"/>
    <n v="25.494"/>
  </r>
  <r>
    <x v="1039"/>
    <n v="0"/>
    <n v="9.5990000000000002"/>
    <n v="9.5990000000000002"/>
    <n v="14.368"/>
    <n v="10.866"/>
    <n v="34.832999999999998"/>
  </r>
  <r>
    <x v="1040"/>
    <n v="0"/>
    <n v="9.1349999999999998"/>
    <n v="9.1349999999999998"/>
    <n v="13.233000000000001"/>
    <n v="4.8239999999999998"/>
    <n v="27.192"/>
  </r>
  <r>
    <x v="1041"/>
    <n v="0"/>
    <n v="5.9269999999999996"/>
    <n v="5.9269999999999996"/>
    <n v="15.183999999999999"/>
    <n v="9.4469999999999992"/>
    <n v="30.558"/>
  </r>
  <r>
    <x v="1042"/>
    <n v="0"/>
    <n v="10.101000000000001"/>
    <n v="10.101000000000001"/>
    <n v="17.05"/>
    <n v="1.671"/>
    <n v="28.822000000000003"/>
  </r>
  <r>
    <x v="1043"/>
    <n v="1.7210000000000001"/>
    <n v="4.1829999999999998"/>
    <n v="5.9039999999999999"/>
    <n v="13.26"/>
    <n v="1.25"/>
    <n v="20.414000000000001"/>
  </r>
  <r>
    <x v="1044"/>
    <n v="2.5139999999999998"/>
    <n v="3.7109999999999999"/>
    <n v="6.2249999999999996"/>
    <n v="13.896000000000001"/>
    <n v="16.431000000000001"/>
    <n v="36.552"/>
  </r>
  <r>
    <x v="1045"/>
    <n v="0.10199999999999999"/>
    <n v="6.202"/>
    <n v="6.3040000000000003"/>
    <n v="13.106"/>
    <n v="23.097999999999999"/>
    <n v="42.508000000000003"/>
  </r>
  <r>
    <x v="1046"/>
    <n v="0"/>
    <n v="6.5490000000000004"/>
    <n v="6.5490000000000004"/>
    <n v="11.491"/>
    <n v="23.372"/>
    <n v="41.411999999999999"/>
  </r>
  <r>
    <x v="1047"/>
    <n v="0"/>
    <n v="6.6669999999999998"/>
    <n v="6.6669999999999998"/>
    <n v="9.4329999999999998"/>
    <n v="21.905999999999999"/>
    <n v="38.006"/>
  </r>
  <r>
    <x v="1048"/>
    <n v="0"/>
    <n v="6.6470000000000002"/>
    <n v="6.6470000000000002"/>
    <n v="9.2170000000000005"/>
    <n v="8.89"/>
    <n v="24.754000000000001"/>
  </r>
  <r>
    <x v="1049"/>
    <n v="0"/>
    <n v="6.6070000000000002"/>
    <n v="6.6070000000000002"/>
    <n v="6.5759999999999996"/>
    <n v="1.6779999999999999"/>
    <n v="14.861000000000001"/>
  </r>
  <r>
    <x v="1050"/>
    <n v="2.5999999999999999E-2"/>
    <n v="8.5549999999999997"/>
    <n v="8.5809999999999995"/>
    <n v="7.4729999999999999"/>
    <n v="2.7690000000000001"/>
    <n v="18.823"/>
  </r>
  <r>
    <x v="1051"/>
    <n v="0"/>
    <n v="7.0030000000000001"/>
    <n v="7.0030000000000001"/>
    <n v="6.7409999999999997"/>
    <n v="8.6170000000000009"/>
    <n v="22.361000000000001"/>
  </r>
  <r>
    <x v="1052"/>
    <n v="0"/>
    <n v="6.5090000000000003"/>
    <n v="6.5090000000000003"/>
    <n v="5.7409999999999997"/>
    <n v="10.94"/>
    <n v="23.189999999999998"/>
  </r>
  <r>
    <x v="1053"/>
    <n v="0"/>
    <n v="23.51"/>
    <n v="23.51"/>
    <n v="14.736000000000001"/>
    <n v="11.468"/>
    <n v="49.713999999999999"/>
  </r>
  <r>
    <x v="1054"/>
    <n v="0"/>
    <n v="38.454999999999998"/>
    <n v="38.454999999999998"/>
    <n v="22.245000000000001"/>
    <n v="18.484999999999999"/>
    <n v="79.185000000000002"/>
  </r>
  <r>
    <x v="1055"/>
    <n v="0"/>
    <n v="42.43"/>
    <n v="42.43"/>
    <n v="23.08"/>
    <n v="19.654"/>
    <n v="85.164000000000001"/>
  </r>
  <r>
    <x v="1056"/>
    <n v="0"/>
    <n v="33.668999999999997"/>
    <n v="33.668999999999997"/>
    <n v="23.826000000000001"/>
    <n v="20.768000000000001"/>
    <n v="78.263000000000005"/>
  </r>
  <r>
    <x v="1057"/>
    <n v="0.18099999999999999"/>
    <n v="30.081"/>
    <n v="30.262"/>
    <n v="21.698"/>
    <n v="13.287000000000001"/>
    <n v="65.247"/>
  </r>
  <r>
    <x v="1058"/>
    <n v="0.45700000000000002"/>
    <n v="15.907"/>
    <n v="16.364000000000001"/>
    <n v="6.5250000000000004"/>
    <n v="14.305"/>
    <n v="37.194000000000003"/>
  </r>
  <r>
    <x v="1059"/>
    <n v="0"/>
    <n v="16.382999999999999"/>
    <n v="16.382999999999999"/>
    <n v="7.0439999999999996"/>
    <n v="14.25"/>
    <n v="37.677"/>
  </r>
  <r>
    <x v="1060"/>
    <n v="2.7519999999999998"/>
    <n v="31.614000000000001"/>
    <n v="34.366"/>
    <n v="11.933"/>
    <n v="19.956"/>
    <n v="66.254999999999995"/>
  </r>
  <r>
    <x v="1061"/>
    <n v="3.165"/>
    <n v="35.789000000000001"/>
    <n v="38.954000000000001"/>
    <n v="14.843"/>
    <n v="19.931000000000001"/>
    <n v="73.728000000000009"/>
  </r>
  <r>
    <x v="1062"/>
    <n v="0.56599999999999995"/>
    <n v="31.832000000000001"/>
    <n v="32.398000000000003"/>
    <n v="15.215999999999999"/>
    <n v="18.591000000000001"/>
    <n v="66.204999999999998"/>
  </r>
  <r>
    <x v="1063"/>
    <n v="0"/>
    <n v="32.465000000000003"/>
    <n v="32.465000000000003"/>
    <n v="17.334"/>
    <n v="20.646999999999998"/>
    <n v="70.445999999999998"/>
  </r>
  <r>
    <x v="1064"/>
    <n v="0"/>
    <n v="31.867000000000001"/>
    <n v="31.867000000000001"/>
    <n v="17.963000000000001"/>
    <n v="21.18"/>
    <n v="71.009999999999991"/>
  </r>
  <r>
    <x v="1065"/>
    <n v="0"/>
    <n v="32.590000000000003"/>
    <n v="32.590000000000003"/>
    <n v="10.06"/>
    <n v="9.5980000000000008"/>
    <n v="52.248000000000005"/>
  </r>
  <r>
    <x v="1066"/>
    <n v="0"/>
    <n v="28.116"/>
    <n v="28.116"/>
    <n v="10.946999999999999"/>
    <n v="20.853999999999999"/>
    <n v="59.917000000000002"/>
  </r>
  <r>
    <x v="1067"/>
    <n v="0"/>
    <n v="34.281999999999996"/>
    <n v="34.281999999999996"/>
    <n v="20.759"/>
    <n v="21.437000000000001"/>
    <n v="76.477999999999994"/>
  </r>
  <r>
    <x v="1068"/>
    <n v="1.339"/>
    <n v="40.950000000000003"/>
    <n v="42.289000000000001"/>
    <n v="20.297000000000001"/>
    <n v="22.785"/>
    <n v="85.370999999999995"/>
  </r>
  <r>
    <x v="1069"/>
    <n v="0.32500000000000001"/>
    <n v="41.673000000000002"/>
    <n v="41.998000000000005"/>
    <n v="24.317"/>
    <n v="22.986000000000001"/>
    <n v="89.301000000000016"/>
  </r>
  <r>
    <x v="1070"/>
    <n v="2E-3"/>
    <n v="22.161999999999999"/>
    <n v="22.163999999999998"/>
    <n v="10.492000000000001"/>
    <n v="21.367000000000001"/>
    <n v="54.022999999999996"/>
  </r>
  <r>
    <x v="1071"/>
    <n v="2.7679999999999998"/>
    <n v="11.494"/>
    <n v="14.262"/>
    <n v="8.3859999999999992"/>
    <n v="12.271000000000001"/>
    <n v="34.918999999999997"/>
  </r>
  <r>
    <x v="1072"/>
    <n v="6.444"/>
    <n v="5.5209999999999999"/>
    <n v="11.965"/>
    <n v="7.5679999999999996"/>
    <n v="8.202"/>
    <n v="27.734999999999999"/>
  </r>
  <r>
    <x v="1073"/>
    <n v="6.0350000000000001"/>
    <n v="5.9950000000000001"/>
    <n v="12.030000000000001"/>
    <n v="8.4979999999999993"/>
    <n v="8.6539999999999999"/>
    <n v="29.182000000000002"/>
  </r>
  <r>
    <x v="1074"/>
    <n v="6.1390000000000002"/>
    <n v="33.533000000000001"/>
    <n v="39.672000000000004"/>
    <n v="13.94"/>
    <n v="19.145"/>
    <n v="72.757000000000005"/>
  </r>
  <r>
    <x v="1075"/>
    <n v="6.3849999999999998"/>
    <n v="33.154000000000003"/>
    <n v="39.539000000000001"/>
    <n v="13.103999999999999"/>
    <n v="10.106"/>
    <n v="62.749000000000002"/>
  </r>
  <r>
    <x v="1076"/>
    <n v="6.2030000000000003"/>
    <n v="34.597000000000001"/>
    <n v="40.800000000000004"/>
    <n v="16.670999999999999"/>
    <n v="7.9329999999999998"/>
    <n v="65.403999999999996"/>
  </r>
  <r>
    <x v="1077"/>
    <n v="6.4180000000000001"/>
    <n v="32.987000000000002"/>
    <n v="39.405000000000001"/>
    <n v="12.917999999999999"/>
    <n v="20.971"/>
    <n v="73.294000000000011"/>
  </r>
  <r>
    <x v="1078"/>
    <n v="7.8959999999999999"/>
    <n v="30.518999999999998"/>
    <n v="38.414999999999999"/>
    <n v="15.324"/>
    <n v="23.632000000000001"/>
    <n v="77.370999999999995"/>
  </r>
  <r>
    <x v="1079"/>
    <n v="6.4409999999999998"/>
    <n v="19.991"/>
    <n v="26.431999999999999"/>
    <n v="5.1020000000000003"/>
    <n v="18.088999999999999"/>
    <n v="49.623000000000005"/>
  </r>
  <r>
    <x v="1080"/>
    <n v="6.4189999999999996"/>
    <n v="11.582000000000001"/>
    <n v="18.001000000000001"/>
    <n v="7.5679999999999996"/>
    <n v="18.058"/>
    <n v="43.626999999999995"/>
  </r>
  <r>
    <x v="1081"/>
    <n v="6.61"/>
    <n v="3.2749999999999999"/>
    <n v="9.8849999999999998"/>
    <n v="9.4179999999999993"/>
    <n v="9.2240000000000002"/>
    <n v="28.527000000000001"/>
  </r>
  <r>
    <x v="1082"/>
    <n v="6.319"/>
    <n v="4.5640000000000001"/>
    <n v="10.882999999999999"/>
    <n v="13.551"/>
    <n v="5.4740000000000002"/>
    <n v="29.908000000000001"/>
  </r>
  <r>
    <x v="1083"/>
    <n v="4.0590000000000002"/>
    <n v="5.34"/>
    <n v="9.3990000000000009"/>
    <n v="9.8569999999999993"/>
    <n v="10.919"/>
    <n v="30.175000000000001"/>
  </r>
  <r>
    <x v="1084"/>
    <n v="2.7E-2"/>
    <n v="3.6419999999999999"/>
    <n v="3.669"/>
    <n v="12.619"/>
    <n v="10.906000000000001"/>
    <n v="27.194000000000003"/>
  </r>
  <r>
    <x v="1085"/>
    <n v="0"/>
    <n v="2.8540000000000001"/>
    <n v="2.8540000000000001"/>
    <n v="9.7230000000000008"/>
    <n v="8.1910000000000007"/>
    <n v="20.768000000000001"/>
  </r>
  <r>
    <x v="1086"/>
    <n v="0"/>
    <n v="2.7749999999999999"/>
    <n v="2.7749999999999999"/>
    <n v="9.8379999999999992"/>
    <n v="11.266"/>
    <n v="23.878999999999998"/>
  </r>
  <r>
    <x v="1087"/>
    <n v="0"/>
    <n v="3.331"/>
    <n v="3.331"/>
    <n v="9.8849999999999998"/>
    <n v="6.5430000000000001"/>
    <n v="19.759"/>
  </r>
  <r>
    <x v="1088"/>
    <n v="0"/>
    <n v="5.5019999999999998"/>
    <n v="5.5019999999999998"/>
    <n v="11.021000000000001"/>
    <n v="15.906000000000001"/>
    <n v="32.429000000000002"/>
  </r>
  <r>
    <x v="1089"/>
    <n v="0"/>
    <n v="2.7690000000000001"/>
    <n v="2.7690000000000001"/>
    <n v="9.5679999999999996"/>
    <n v="15.167999999999999"/>
    <n v="27.504999999999995"/>
  </r>
  <r>
    <x v="1090"/>
    <n v="0"/>
    <n v="2.7789999999999999"/>
    <n v="2.7789999999999999"/>
    <n v="9.2040000000000006"/>
    <n v="15.159000000000001"/>
    <n v="27.142000000000003"/>
  </r>
  <r>
    <x v="1091"/>
    <n v="0"/>
    <n v="2.7669999999999999"/>
    <n v="2.7669999999999999"/>
    <n v="9.4380000000000006"/>
    <n v="21.96"/>
    <n v="34.164999999999999"/>
  </r>
  <r>
    <x v="1092"/>
    <n v="0.13700000000000001"/>
    <n v="4.1529999999999996"/>
    <n v="4.2899999999999991"/>
    <n v="10.884"/>
    <n v="18.129000000000001"/>
    <n v="33.302999999999997"/>
  </r>
  <r>
    <x v="1093"/>
    <n v="2.4E-2"/>
    <n v="8.9039999999999999"/>
    <n v="8.927999999999999"/>
    <n v="8.9339999999999993"/>
    <n v="16.786999999999999"/>
    <n v="34.648999999999994"/>
  </r>
  <r>
    <x v="1094"/>
    <n v="0"/>
    <n v="8.6349999999999998"/>
    <n v="8.6349999999999998"/>
    <n v="8.9139999999999997"/>
    <n v="14.717000000000001"/>
    <n v="32.265999999999998"/>
  </r>
  <r>
    <x v="1095"/>
    <n v="0"/>
    <n v="10.045999999999999"/>
    <n v="10.045999999999999"/>
    <n v="11.557"/>
    <n v="13.438000000000001"/>
    <n v="35.041000000000004"/>
  </r>
  <r>
    <x v="1096"/>
    <n v="0"/>
    <n v="7.4530000000000003"/>
    <n v="7.4530000000000003"/>
    <n v="5.0739999999999998"/>
    <n v="20.347000000000001"/>
    <n v="32.874000000000002"/>
  </r>
  <r>
    <x v="1097"/>
    <n v="5.3730000000000002"/>
    <n v="28.047000000000001"/>
    <n v="33.42"/>
    <n v="5.8979999999999997"/>
    <n v="18.847000000000001"/>
    <n v="58.165000000000006"/>
  </r>
  <r>
    <x v="1098"/>
    <n v="6.75"/>
    <n v="26.53"/>
    <n v="33.28"/>
    <n v="10.951000000000001"/>
    <n v="17.716000000000001"/>
    <n v="61.947000000000003"/>
  </r>
  <r>
    <x v="1099"/>
    <n v="2.0249999999999999"/>
    <n v="27.847999999999999"/>
    <n v="29.872999999999998"/>
    <n v="14.79"/>
    <n v="22.213999999999999"/>
    <n v="66.876999999999995"/>
  </r>
  <r>
    <x v="1100"/>
    <n v="0"/>
    <n v="21.922000000000001"/>
    <n v="21.922000000000001"/>
    <n v="10.231"/>
    <n v="19.297000000000001"/>
    <n v="51.45"/>
  </r>
  <r>
    <x v="1101"/>
    <n v="0"/>
    <n v="20.597999999999999"/>
    <n v="20.597999999999999"/>
    <n v="10.443"/>
    <n v="19.452999999999999"/>
    <n v="50.494"/>
  </r>
  <r>
    <x v="1102"/>
    <n v="4.2999999999999997E-2"/>
    <n v="4.3049999999999997"/>
    <n v="4.3479999999999999"/>
    <n v="10.128"/>
    <n v="9.11"/>
    <n v="23.585999999999999"/>
  </r>
  <r>
    <x v="1103"/>
    <n v="1.7999999999999999E-2"/>
    <n v="19.709"/>
    <n v="19.727"/>
    <n v="14.914999999999999"/>
    <n v="19.405999999999999"/>
    <n v="54.047999999999995"/>
  </r>
  <r>
    <x v="1104"/>
    <n v="4.4480000000000004"/>
    <n v="21.396000000000001"/>
    <n v="25.844000000000001"/>
    <n v="16.927"/>
    <n v="25.042999999999999"/>
    <n v="67.813999999999993"/>
  </r>
  <r>
    <x v="1105"/>
    <n v="6.1680000000000001"/>
    <n v="17.538"/>
    <n v="23.706"/>
    <n v="18.465"/>
    <n v="27.335000000000001"/>
    <n v="69.506"/>
  </r>
  <r>
    <x v="1106"/>
    <n v="3.9319999999999999"/>
    <n v="12.358000000000001"/>
    <n v="16.29"/>
    <n v="17.902000000000001"/>
    <n v="23.422000000000001"/>
    <n v="57.614000000000004"/>
  </r>
  <r>
    <x v="1107"/>
    <n v="0"/>
    <n v="2.206"/>
    <n v="2.206"/>
    <n v="17.931000000000001"/>
    <n v="16.306999999999999"/>
    <n v="36.444000000000003"/>
  </r>
  <r>
    <x v="1108"/>
    <n v="0"/>
    <n v="2.2000000000000002"/>
    <n v="2.2000000000000002"/>
    <n v="17.928999999999998"/>
    <n v="11.943"/>
    <n v="32.072000000000003"/>
  </r>
  <r>
    <x v="1109"/>
    <n v="5.84"/>
    <n v="13.098000000000001"/>
    <n v="18.938000000000002"/>
    <n v="18.870999999999999"/>
    <n v="3.58"/>
    <n v="41.388999999999996"/>
  </r>
  <r>
    <x v="1110"/>
    <n v="5.44"/>
    <n v="8.9220000000000006"/>
    <n v="14.362000000000002"/>
    <n v="16.626999999999999"/>
    <n v="0"/>
    <n v="30.989000000000001"/>
  </r>
  <r>
    <x v="1111"/>
    <n v="5.0999999999999996"/>
    <n v="10.284000000000001"/>
    <n v="15.384"/>
    <n v="20.318000000000001"/>
    <n v="9.1240000000000006"/>
    <n v="44.826000000000008"/>
  </r>
  <r>
    <x v="1112"/>
    <n v="5.1100000000000003"/>
    <n v="9.6080000000000005"/>
    <n v="14.718"/>
    <n v="26.167999999999999"/>
    <n v="0"/>
    <n v="40.885999999999996"/>
  </r>
  <r>
    <x v="1113"/>
    <n v="4.9290000000000003"/>
    <n v="10.175000000000001"/>
    <n v="15.104000000000001"/>
    <n v="26.34"/>
    <n v="8.1229999999999993"/>
    <n v="49.567"/>
  </r>
  <r>
    <x v="1114"/>
    <n v="4.9710000000000001"/>
    <n v="8.0540000000000003"/>
    <n v="13.025"/>
    <n v="26.428999999999998"/>
    <n v="13.135999999999999"/>
    <n v="52.59"/>
  </r>
  <r>
    <x v="1115"/>
    <n v="5.2830000000000004"/>
    <n v="10.36"/>
    <n v="15.643000000000001"/>
    <n v="26.757999999999999"/>
    <n v="10.784000000000001"/>
    <n v="53.185000000000002"/>
  </r>
  <r>
    <x v="1116"/>
    <n v="5.2910000000000004"/>
    <n v="11.268000000000001"/>
    <n v="16.559000000000001"/>
    <n v="31.776"/>
    <n v="17.768000000000001"/>
    <n v="66.102999999999994"/>
  </r>
  <r>
    <x v="1117"/>
    <n v="5.3040000000000003"/>
    <n v="15.218999999999999"/>
    <n v="20.523"/>
    <n v="22.599"/>
    <n v="18.343"/>
    <n v="61.465000000000003"/>
  </r>
  <r>
    <x v="1118"/>
    <n v="5.4960000000000004"/>
    <n v="25.974"/>
    <n v="31.47"/>
    <n v="24.198"/>
    <n v="10.776999999999999"/>
    <n v="66.444999999999993"/>
  </r>
  <r>
    <x v="1119"/>
    <n v="5.4889999999999999"/>
    <n v="17.376000000000001"/>
    <n v="22.865000000000002"/>
    <n v="19.850999999999999"/>
    <n v="1.9690000000000001"/>
    <n v="44.685000000000002"/>
  </r>
  <r>
    <x v="1120"/>
    <n v="4.9400000000000004"/>
    <n v="11.132"/>
    <n v="16.071999999999999"/>
    <n v="18.356000000000002"/>
    <n v="2.3149999999999999"/>
    <n v="36.743000000000002"/>
  </r>
  <r>
    <x v="1121"/>
    <n v="3.5569999999999999"/>
    <n v="9.8789999999999996"/>
    <n v="13.436"/>
    <n v="32.026000000000003"/>
    <n v="0"/>
    <n v="45.462000000000003"/>
  </r>
  <r>
    <x v="1122"/>
    <n v="3.5790000000000002"/>
    <n v="9.82"/>
    <n v="13.399000000000001"/>
    <n v="32.012999999999998"/>
    <n v="0"/>
    <n v="45.411999999999999"/>
  </r>
  <r>
    <x v="1123"/>
    <n v="5.4850000000000003"/>
    <n v="11.217000000000001"/>
    <n v="16.702000000000002"/>
    <n v="33.725999999999999"/>
    <n v="0"/>
    <n v="50.427999999999997"/>
  </r>
  <r>
    <x v="1124"/>
    <n v="5.4089999999999998"/>
    <n v="10.567"/>
    <n v="15.975999999999999"/>
    <n v="33.625"/>
    <n v="4.63"/>
    <n v="54.230999999999995"/>
  </r>
  <r>
    <x v="1125"/>
    <n v="5.2709999999999999"/>
    <n v="15.403"/>
    <n v="20.673999999999999"/>
    <n v="30.948"/>
    <n v="1.272"/>
    <n v="52.893999999999998"/>
  </r>
  <r>
    <x v="1126"/>
    <n v="5.4450000000000003"/>
    <n v="15.346"/>
    <n v="20.791"/>
    <n v="30.574999999999999"/>
    <n v="3.4239999999999999"/>
    <n v="54.79"/>
  </r>
  <r>
    <x v="1127"/>
    <n v="4.9779999999999998"/>
    <n v="17.414000000000001"/>
    <n v="22.392000000000003"/>
    <n v="34.073"/>
    <n v="8.2759999999999998"/>
    <n v="64.741"/>
  </r>
  <r>
    <x v="1128"/>
    <n v="5.016"/>
    <n v="16.696999999999999"/>
    <n v="21.713000000000001"/>
    <n v="35.43"/>
    <n v="3.36"/>
    <n v="60.503"/>
  </r>
  <r>
    <x v="1129"/>
    <n v="4.9690000000000003"/>
    <n v="16.725999999999999"/>
    <n v="21.695"/>
    <n v="35.575000000000003"/>
    <n v="5.7309999999999999"/>
    <n v="63.001000000000005"/>
  </r>
  <r>
    <x v="1130"/>
    <n v="4.5739999999999998"/>
    <n v="14.009"/>
    <n v="18.582999999999998"/>
    <n v="39.871000000000002"/>
    <n v="5.7220000000000004"/>
    <n v="64.176000000000002"/>
  </r>
  <r>
    <x v="1131"/>
    <n v="4.6440000000000001"/>
    <n v="16.512"/>
    <n v="21.155999999999999"/>
    <n v="40.256999999999998"/>
    <n v="8.2379999999999995"/>
    <n v="69.650999999999996"/>
  </r>
  <r>
    <x v="1132"/>
    <n v="5.4980000000000002"/>
    <n v="14.189"/>
    <n v="19.687000000000001"/>
    <n v="38.127000000000002"/>
    <n v="4.2699999999999996"/>
    <n v="62.084000000000003"/>
  </r>
  <r>
    <x v="1133"/>
    <n v="5.0060000000000002"/>
    <n v="15.628"/>
    <n v="20.634"/>
    <n v="33.03"/>
    <n v="2.4950000000000001"/>
    <n v="56.158999999999999"/>
  </r>
  <r>
    <x v="1134"/>
    <n v="4.5529999999999999"/>
    <n v="7.5549999999999997"/>
    <n v="12.108000000000001"/>
    <n v="32.819000000000003"/>
    <n v="2.7349999999999999"/>
    <n v="47.662000000000006"/>
  </r>
  <r>
    <x v="1135"/>
    <n v="5.51"/>
    <n v="0.56499999999999995"/>
    <n v="6.0749999999999993"/>
    <n v="25.577000000000002"/>
    <n v="2.5329999999999999"/>
    <n v="34.185000000000002"/>
  </r>
  <r>
    <x v="1136"/>
    <n v="6.0670000000000002"/>
    <n v="0"/>
    <n v="6.0670000000000002"/>
    <n v="25.4"/>
    <n v="11.82"/>
    <n v="43.286999999999999"/>
  </r>
  <r>
    <x v="1137"/>
    <n v="6.1079999999999997"/>
    <n v="13.025"/>
    <n v="19.132999999999999"/>
    <n v="13.608000000000001"/>
    <n v="6.6779999999999999"/>
    <n v="39.418999999999997"/>
  </r>
  <r>
    <x v="1138"/>
    <n v="0.113"/>
    <n v="22.120999999999999"/>
    <n v="22.233999999999998"/>
    <n v="12.842000000000001"/>
    <n v="6.6840000000000002"/>
    <n v="41.76"/>
  </r>
  <r>
    <x v="1139"/>
    <n v="0"/>
    <n v="21.907"/>
    <n v="21.907"/>
    <n v="14.06"/>
    <n v="6.665"/>
    <n v="42.631999999999998"/>
  </r>
  <r>
    <x v="1140"/>
    <n v="3.0070000000000001"/>
    <n v="22.989000000000001"/>
    <n v="25.996000000000002"/>
    <n v="13.813000000000001"/>
    <n v="6.6680000000000001"/>
    <n v="46.477000000000004"/>
  </r>
  <r>
    <x v="1141"/>
    <n v="6.24"/>
    <n v="13.704000000000001"/>
    <n v="19.944000000000003"/>
    <n v="12.121"/>
    <n v="5.3230000000000004"/>
    <n v="37.388000000000005"/>
  </r>
  <r>
    <x v="1142"/>
    <n v="6.5369999999999999"/>
    <n v="9.6310000000000002"/>
    <n v="16.167999999999999"/>
    <n v="12.826000000000001"/>
    <n v="3.3660000000000001"/>
    <n v="32.36"/>
  </r>
  <r>
    <x v="1143"/>
    <n v="6.4870000000000001"/>
    <n v="9.6020000000000003"/>
    <n v="16.088999999999999"/>
    <n v="13.071999999999999"/>
    <n v="3.3530000000000002"/>
    <n v="32.513999999999996"/>
  </r>
  <r>
    <x v="1144"/>
    <n v="5.0220000000000002"/>
    <n v="14.302"/>
    <n v="19.323999999999998"/>
    <n v="13.439"/>
    <n v="6.6"/>
    <n v="39.363"/>
  </r>
  <r>
    <x v="1145"/>
    <n v="5.0750000000000002"/>
    <n v="16.332000000000001"/>
    <n v="21.407"/>
    <n v="15.574"/>
    <n v="6.74"/>
    <n v="43.721000000000004"/>
  </r>
  <r>
    <x v="1146"/>
    <n v="4.9240000000000004"/>
    <n v="9.2789999999999999"/>
    <n v="14.202999999999999"/>
    <n v="15.823"/>
    <n v="6.7430000000000003"/>
    <n v="36.768999999999998"/>
  </r>
  <r>
    <x v="1147"/>
    <n v="4.1379999999999999"/>
    <n v="9.8420000000000005"/>
    <n v="13.98"/>
    <n v="16.138999999999999"/>
    <n v="5.2679999999999998"/>
    <n v="35.387"/>
  </r>
  <r>
    <x v="1148"/>
    <n v="4.5439999999999996"/>
    <n v="16.178000000000001"/>
    <n v="20.722000000000001"/>
    <n v="18.015999999999998"/>
    <n v="7.8209999999999997"/>
    <n v="46.558999999999997"/>
  </r>
  <r>
    <x v="1149"/>
    <n v="4.5339999999999998"/>
    <n v="7.2130000000000001"/>
    <n v="11.747"/>
    <n v="16.635000000000002"/>
    <n v="3.3969999999999998"/>
    <n v="31.779"/>
  </r>
  <r>
    <x v="1150"/>
    <n v="4.5209999999999999"/>
    <n v="8.8670000000000009"/>
    <n v="13.388000000000002"/>
    <n v="15.095000000000001"/>
    <n v="6.0780000000000003"/>
    <n v="34.561000000000007"/>
  </r>
  <r>
    <x v="1151"/>
    <n v="7.2629999999999999"/>
    <n v="24.126999999999999"/>
    <n v="31.39"/>
    <n v="17.785"/>
    <n v="4.0659999999999998"/>
    <n v="53.241"/>
  </r>
  <r>
    <x v="1152"/>
    <n v="5.899"/>
    <n v="23.928000000000001"/>
    <n v="29.827000000000002"/>
    <n v="17.533999999999999"/>
    <n v="5.6710000000000003"/>
    <n v="53.032000000000004"/>
  </r>
  <r>
    <x v="1153"/>
    <n v="6.3289999999999997"/>
    <n v="20.774000000000001"/>
    <n v="27.103000000000002"/>
    <n v="16.89"/>
    <n v="5.6740000000000004"/>
    <n v="49.667000000000002"/>
  </r>
  <r>
    <x v="1154"/>
    <n v="6.2869999999999999"/>
    <n v="24.602"/>
    <n v="30.888999999999999"/>
    <n v="15.284000000000001"/>
    <n v="5.6740000000000004"/>
    <n v="51.847000000000001"/>
  </r>
  <r>
    <x v="1155"/>
    <n v="6.085"/>
    <n v="13.962"/>
    <n v="20.047000000000001"/>
    <n v="23.366"/>
    <n v="25.202999999999999"/>
    <n v="68.616"/>
  </r>
  <r>
    <x v="1156"/>
    <n v="4.4829999999999997"/>
    <n v="6.7370000000000001"/>
    <n v="11.219999999999999"/>
    <n v="19.23"/>
    <n v="6.2480000000000002"/>
    <n v="36.698"/>
  </r>
  <r>
    <x v="1157"/>
    <n v="2.5939999999999999"/>
    <n v="0"/>
    <n v="2.5939999999999999"/>
    <n v="20.440999999999999"/>
    <n v="8.0909999999999993"/>
    <n v="31.125999999999998"/>
  </r>
  <r>
    <x v="1158"/>
    <n v="7.7080000000000002"/>
    <n v="0"/>
    <n v="7.7080000000000002"/>
    <n v="23.318000000000001"/>
    <n v="25.71"/>
    <n v="56.736000000000004"/>
  </r>
  <r>
    <x v="1159"/>
    <n v="7.6840000000000002"/>
    <n v="5.0919999999999996"/>
    <n v="12.776"/>
    <n v="23.867000000000001"/>
    <n v="22.431000000000001"/>
    <n v="59.073999999999998"/>
  </r>
  <r>
    <x v="1160"/>
    <n v="5.2949999999999999"/>
    <n v="2.4929999999999999"/>
    <n v="7.7880000000000003"/>
    <n v="21.742000000000001"/>
    <n v="22.762"/>
    <n v="52.292000000000002"/>
  </r>
  <r>
    <x v="1161"/>
    <n v="5.4630000000000001"/>
    <n v="12.542999999999999"/>
    <n v="18.006"/>
    <n v="25.67"/>
    <n v="24.594000000000001"/>
    <n v="68.27000000000001"/>
  </r>
  <r>
    <x v="1162"/>
    <n v="5.4539999999999997"/>
    <n v="14.712999999999999"/>
    <n v="20.166999999999998"/>
    <n v="23.52"/>
    <n v="19.253"/>
    <n v="62.94"/>
  </r>
  <r>
    <x v="1163"/>
    <n v="5.1740000000000004"/>
    <n v="6.5960000000000001"/>
    <n v="11.77"/>
    <n v="24.645"/>
    <n v="17.908999999999999"/>
    <n v="54.323999999999998"/>
  </r>
  <r>
    <x v="1164"/>
    <n v="5.1369999999999996"/>
    <n v="7.0629999999999997"/>
    <n v="12.2"/>
    <n v="23.966999999999999"/>
    <n v="19.286000000000001"/>
    <n v="55.453000000000003"/>
  </r>
  <r>
    <x v="1165"/>
    <n v="6.5519999999999996"/>
    <n v="15.712999999999999"/>
    <n v="22.265000000000001"/>
    <n v="21.431000000000001"/>
    <n v="23.332999999999998"/>
    <n v="67.028999999999996"/>
  </r>
  <r>
    <x v="1166"/>
    <n v="0.222"/>
    <n v="22.712"/>
    <n v="22.934000000000001"/>
    <n v="23.213000000000001"/>
    <n v="22.884"/>
    <n v="69.031000000000006"/>
  </r>
  <r>
    <x v="1167"/>
    <n v="0"/>
    <n v="22.651"/>
    <n v="22.651"/>
    <n v="22.527000000000001"/>
    <n v="22.667999999999999"/>
    <n v="67.846000000000004"/>
  </r>
  <r>
    <x v="1168"/>
    <n v="0"/>
    <n v="13.164"/>
    <n v="13.164"/>
    <n v="22.484000000000002"/>
    <n v="23.292999999999999"/>
    <n v="58.941000000000003"/>
  </r>
  <r>
    <x v="1169"/>
    <n v="0"/>
    <n v="16.007999999999999"/>
    <n v="16.007999999999999"/>
    <n v="22.059000000000001"/>
    <n v="15.101000000000001"/>
    <n v="53.167999999999999"/>
  </r>
  <r>
    <x v="1170"/>
    <n v="0"/>
    <n v="11.855"/>
    <n v="11.855"/>
    <n v="15.345000000000001"/>
    <n v="12.444000000000001"/>
    <n v="39.644000000000005"/>
  </r>
  <r>
    <x v="1171"/>
    <n v="0"/>
    <n v="11.933999999999999"/>
    <n v="11.933999999999999"/>
    <n v="15.148999999999999"/>
    <n v="14.605"/>
    <n v="41.688000000000002"/>
  </r>
  <r>
    <x v="1172"/>
    <n v="3.4249999999999998"/>
    <n v="19.27"/>
    <n v="22.695"/>
    <n v="17.710999999999999"/>
    <n v="9.5399999999999991"/>
    <n v="49.945999999999998"/>
  </r>
  <r>
    <x v="1173"/>
    <n v="5.2889999999999997"/>
    <n v="21.829000000000001"/>
    <n v="27.118000000000002"/>
    <n v="29.192"/>
    <n v="7.6130000000000004"/>
    <n v="63.923000000000002"/>
  </r>
  <r>
    <x v="1174"/>
    <n v="5.4980000000000002"/>
    <n v="13.840999999999999"/>
    <n v="19.338999999999999"/>
    <n v="23.588999999999999"/>
    <n v="6.6139999999999999"/>
    <n v="49.541999999999994"/>
  </r>
  <r>
    <x v="1175"/>
    <n v="5.45"/>
    <n v="11.651999999999999"/>
    <n v="17.102"/>
    <n v="29.206"/>
    <n v="3.3"/>
    <n v="49.607999999999997"/>
  </r>
  <r>
    <x v="1176"/>
    <n v="6.032"/>
    <n v="11.618"/>
    <n v="17.649999999999999"/>
    <n v="22.329000000000001"/>
    <n v="3.2909999999999999"/>
    <n v="43.269999999999996"/>
  </r>
  <r>
    <x v="1177"/>
    <n v="5.4850000000000003"/>
    <n v="11.436999999999999"/>
    <n v="16.922000000000001"/>
    <n v="20.925000000000001"/>
    <n v="10.061"/>
    <n v="47.908000000000001"/>
  </r>
  <r>
    <x v="1178"/>
    <n v="5.4720000000000004"/>
    <n v="11.429"/>
    <n v="16.901"/>
    <n v="20.904"/>
    <n v="8.0579999999999998"/>
    <n v="45.863"/>
  </r>
  <r>
    <x v="1179"/>
    <n v="5.37"/>
    <n v="16.344999999999999"/>
    <n v="21.715"/>
    <n v="19.837"/>
    <n v="5.6470000000000002"/>
    <n v="47.198999999999998"/>
  </r>
  <r>
    <x v="1180"/>
    <n v="5.9119999999999999"/>
    <n v="15.307"/>
    <n v="21.219000000000001"/>
    <n v="24.774000000000001"/>
    <n v="4.8470000000000004"/>
    <n v="50.84"/>
  </r>
  <r>
    <x v="1181"/>
    <n v="4.2750000000000004"/>
    <n v="4.617"/>
    <n v="8.8919999999999995"/>
    <n v="27.356999999999999"/>
    <n v="7.2050000000000001"/>
    <n v="43.453999999999994"/>
  </r>
  <r>
    <x v="1182"/>
    <n v="4.218"/>
    <n v="4.2460000000000004"/>
    <n v="8.4640000000000004"/>
    <n v="26.218"/>
    <n v="8.0389999999999997"/>
    <n v="42.721000000000004"/>
  </r>
  <r>
    <x v="1183"/>
    <n v="4.0060000000000002"/>
    <n v="0.48699999999999999"/>
    <n v="4.4930000000000003"/>
    <n v="19.146000000000001"/>
    <n v="6.7009999999999996"/>
    <n v="30.340000000000003"/>
  </r>
  <r>
    <x v="1184"/>
    <n v="3.6269999999999998"/>
    <n v="7.6269999999999998"/>
    <n v="11.254"/>
    <n v="20.684000000000001"/>
    <n v="4.3940000000000001"/>
    <n v="36.332000000000001"/>
  </r>
  <r>
    <x v="1185"/>
    <n v="3.911"/>
    <n v="7.63"/>
    <n v="11.541"/>
    <n v="19.707000000000001"/>
    <n v="6.5410000000000004"/>
    <n v="37.789000000000001"/>
  </r>
  <r>
    <x v="1186"/>
    <n v="6.3550000000000004"/>
    <n v="13.086"/>
    <n v="19.441000000000003"/>
    <n v="38.654000000000003"/>
    <n v="4.6749999999999998"/>
    <n v="62.77"/>
  </r>
  <r>
    <x v="1187"/>
    <n v="7.2670000000000003"/>
    <n v="14.978999999999999"/>
    <n v="22.245999999999999"/>
    <n v="40.786999999999999"/>
    <n v="20.277999999999999"/>
    <n v="83.311000000000007"/>
  </r>
  <r>
    <x v="1188"/>
    <n v="7.5789999999999997"/>
    <n v="20.158999999999999"/>
    <n v="27.738"/>
    <n v="42.212000000000003"/>
    <n v="23.047000000000001"/>
    <n v="92.997"/>
  </r>
  <r>
    <x v="1189"/>
    <n v="7.4969999999999999"/>
    <n v="14.875999999999999"/>
    <n v="22.372999999999998"/>
    <n v="41.27"/>
    <n v="23.05"/>
    <n v="86.692999999999998"/>
  </r>
  <r>
    <x v="1190"/>
    <n v="6.8259999999999996"/>
    <n v="14.459"/>
    <n v="21.285"/>
    <n v="39.226999999999997"/>
    <n v="24.334"/>
    <n v="84.846000000000004"/>
  </r>
  <r>
    <x v="1191"/>
    <n v="4.4980000000000002"/>
    <n v="9.2720000000000002"/>
    <n v="13.77"/>
    <n v="33.284999999999997"/>
    <n v="22.745000000000001"/>
    <n v="69.8"/>
  </r>
  <r>
    <x v="1192"/>
    <n v="4.5289999999999999"/>
    <n v="9.2360000000000007"/>
    <n v="13.765000000000001"/>
    <n v="33.158999999999999"/>
    <n v="19.053999999999998"/>
    <n v="65.977999999999994"/>
  </r>
  <r>
    <x v="1193"/>
    <n v="5.9169999999999998"/>
    <n v="13.237"/>
    <n v="19.154"/>
    <n v="30.087"/>
    <n v="21.757999999999999"/>
    <n v="70.998999999999995"/>
  </r>
  <r>
    <x v="1194"/>
    <n v="5.968"/>
    <n v="10.18"/>
    <n v="16.148"/>
    <n v="31.390999999999998"/>
    <n v="20.451000000000001"/>
    <n v="67.990000000000009"/>
  </r>
  <r>
    <x v="1195"/>
    <n v="5.4909999999999997"/>
    <n v="16.093"/>
    <n v="21.584"/>
    <n v="32.710999999999999"/>
    <n v="23.416"/>
    <n v="77.710999999999999"/>
  </r>
  <r>
    <x v="1196"/>
    <n v="5.681"/>
    <n v="16.27"/>
    <n v="21.951000000000001"/>
    <n v="33.682000000000002"/>
    <n v="21.879000000000001"/>
    <n v="77.512"/>
  </r>
  <r>
    <x v="1197"/>
    <n v="4.0979999999999999"/>
    <n v="17.155000000000001"/>
    <n v="21.253"/>
    <n v="33.859000000000002"/>
    <n v="17.47"/>
    <n v="72.581999999999994"/>
  </r>
  <r>
    <x v="1198"/>
    <n v="6.4829999999999997"/>
    <n v="11.942"/>
    <n v="18.425000000000001"/>
    <n v="32.988999999999997"/>
    <n v="14.855"/>
    <n v="66.269000000000005"/>
  </r>
  <r>
    <x v="1199"/>
    <n v="6.4809999999999999"/>
    <n v="12.012"/>
    <n v="18.493000000000002"/>
    <n v="33.183"/>
    <n v="14.853"/>
    <n v="66.528999999999996"/>
  </r>
  <r>
    <x v="1200"/>
    <n v="6.968"/>
    <n v="0"/>
    <n v="6.968"/>
    <n v="33.493000000000002"/>
    <n v="14.852"/>
    <n v="55.313000000000002"/>
  </r>
  <r>
    <x v="1201"/>
    <n v="3.052"/>
    <n v="0"/>
    <n v="3.052"/>
    <n v="32.317"/>
    <n v="11.8"/>
    <n v="47.168999999999997"/>
  </r>
  <r>
    <x v="1202"/>
    <n v="0"/>
    <n v="2.3330000000000002"/>
    <n v="2.3330000000000002"/>
    <n v="33.225999999999999"/>
    <n v="3.39"/>
    <n v="38.948999999999998"/>
  </r>
  <r>
    <x v="1203"/>
    <n v="1.1679999999999999"/>
    <n v="0.92300000000000004"/>
    <n v="2.0910000000000002"/>
    <n v="32.152000000000001"/>
    <n v="0"/>
    <n v="34.243000000000002"/>
  </r>
  <r>
    <x v="1204"/>
    <n v="5.81"/>
    <n v="0"/>
    <n v="5.81"/>
    <n v="40.86"/>
    <n v="3.3879999999999999"/>
    <n v="50.058"/>
  </r>
  <r>
    <x v="1205"/>
    <n v="0.81299999999999994"/>
    <n v="4.8440000000000003"/>
    <n v="5.657"/>
    <n v="41.677999999999997"/>
    <n v="8.1940000000000008"/>
    <n v="55.528999999999996"/>
  </r>
  <r>
    <x v="1206"/>
    <n v="0"/>
    <n v="5.6580000000000004"/>
    <n v="5.6580000000000004"/>
    <n v="40.838999999999999"/>
    <n v="8.1690000000000005"/>
    <n v="54.665999999999997"/>
  </r>
  <r>
    <x v="1207"/>
    <n v="0"/>
    <n v="4.71"/>
    <n v="4.71"/>
    <n v="40.497"/>
    <n v="8.1300000000000008"/>
    <n v="53.337000000000003"/>
  </r>
  <r>
    <x v="1208"/>
    <n v="0"/>
    <n v="0"/>
    <n v="0"/>
    <n v="43.124000000000002"/>
    <n v="11.103"/>
    <n v="54.227000000000004"/>
  </r>
  <r>
    <x v="1209"/>
    <n v="3.16"/>
    <n v="5.6059999999999999"/>
    <n v="8.766"/>
    <n v="45.906999999999996"/>
    <n v="20.628"/>
    <n v="75.300999999999988"/>
  </r>
  <r>
    <x v="1210"/>
    <n v="2.1"/>
    <n v="13.807"/>
    <n v="15.907"/>
    <n v="43.823999999999998"/>
    <n v="21.437000000000001"/>
    <n v="81.167999999999992"/>
  </r>
  <r>
    <x v="1211"/>
    <n v="7.5999999999999998E-2"/>
    <n v="3.6960000000000002"/>
    <n v="3.7720000000000002"/>
    <n v="41.878"/>
    <n v="24.37"/>
    <n v="70.02"/>
  </r>
  <r>
    <x v="1212"/>
    <n v="1.542"/>
    <n v="3.556"/>
    <n v="5.0979999999999999"/>
    <n v="45.8"/>
    <n v="20.189"/>
    <n v="71.086999999999989"/>
  </r>
  <r>
    <x v="1213"/>
    <n v="1.9139999999999999"/>
    <n v="5.056"/>
    <n v="6.97"/>
    <n v="45.704999999999998"/>
    <n v="25.893000000000001"/>
    <n v="78.567999999999998"/>
  </r>
  <r>
    <x v="1214"/>
    <n v="1.923"/>
    <n v="8.9019999999999992"/>
    <n v="10.824999999999999"/>
    <n v="45.554000000000002"/>
    <n v="26.059000000000001"/>
    <n v="82.438000000000002"/>
  </r>
  <r>
    <x v="1215"/>
    <n v="0.25700000000000001"/>
    <n v="7.4160000000000004"/>
    <n v="7.673"/>
    <n v="43.999000000000002"/>
    <n v="13.483000000000001"/>
    <n v="65.155000000000001"/>
  </r>
  <r>
    <x v="1216"/>
    <n v="0"/>
    <n v="9.8680000000000003"/>
    <n v="9.8680000000000003"/>
    <n v="55.014000000000003"/>
    <n v="18.422000000000001"/>
    <n v="83.304000000000002"/>
  </r>
  <r>
    <x v="1217"/>
    <n v="8.7999999999999995E-2"/>
    <n v="10.315"/>
    <n v="10.402999999999999"/>
    <n v="56.009"/>
    <n v="23.635999999999999"/>
    <n v="90.048000000000002"/>
  </r>
  <r>
    <x v="1218"/>
    <n v="0"/>
    <n v="10.266999999999999"/>
    <n v="10.266999999999999"/>
    <n v="54.957000000000001"/>
    <n v="20.52"/>
    <n v="85.744"/>
  </r>
  <r>
    <x v="1219"/>
    <n v="0"/>
    <n v="7.093"/>
    <n v="7.093"/>
    <n v="46.622"/>
    <n v="18.809999999999999"/>
    <n v="72.525000000000006"/>
  </r>
  <r>
    <x v="1220"/>
    <n v="3.0000000000000001E-3"/>
    <n v="7.1369999999999996"/>
    <n v="7.14"/>
    <n v="48.219000000000001"/>
    <n v="19.765000000000001"/>
    <n v="75.123999999999995"/>
  </r>
  <r>
    <x v="1221"/>
    <n v="0"/>
    <n v="7.55"/>
    <n v="7.55"/>
    <n v="54.911999999999999"/>
    <n v="17.117999999999999"/>
    <n v="79.58"/>
  </r>
  <r>
    <x v="1222"/>
    <n v="0"/>
    <n v="8.4849999999999994"/>
    <n v="8.4849999999999994"/>
    <n v="55.655999999999999"/>
    <n v="6.5030000000000001"/>
    <n v="70.643999999999991"/>
  </r>
  <r>
    <x v="1223"/>
    <n v="0"/>
    <n v="7.6289999999999996"/>
    <n v="7.6289999999999996"/>
    <n v="54.71"/>
    <n v="8.4659999999999993"/>
    <n v="70.804999999999993"/>
  </r>
  <r>
    <x v="1224"/>
    <n v="0"/>
    <n v="14.256"/>
    <n v="14.256"/>
    <n v="55.805999999999997"/>
    <n v="11.609"/>
    <n v="81.670999999999992"/>
  </r>
  <r>
    <x v="1225"/>
    <n v="0"/>
    <n v="21.234000000000002"/>
    <n v="21.234000000000002"/>
    <n v="58.043999999999997"/>
    <n v="11.012"/>
    <n v="90.289999999999992"/>
  </r>
  <r>
    <x v="1226"/>
    <n v="0"/>
    <n v="5.6260000000000003"/>
    <n v="5.6260000000000003"/>
    <n v="52.46"/>
    <n v="5.4089999999999998"/>
    <n v="63.494999999999997"/>
  </r>
  <r>
    <x v="1227"/>
    <n v="0"/>
    <n v="3.7589999999999999"/>
    <n v="3.7589999999999999"/>
    <n v="51.076000000000001"/>
    <n v="4.5460000000000003"/>
    <n v="59.381"/>
  </r>
  <r>
    <x v="1228"/>
    <n v="0"/>
    <n v="7.6829999999999998"/>
    <n v="7.6829999999999998"/>
    <n v="51.259"/>
    <n v="6.2060000000000004"/>
    <n v="65.147999999999996"/>
  </r>
  <r>
    <x v="1229"/>
    <n v="1.9E-2"/>
    <n v="4.7110000000000003"/>
    <n v="4.7300000000000004"/>
    <n v="53.405000000000001"/>
    <n v="5.1710000000000003"/>
    <n v="63.306000000000004"/>
  </r>
  <r>
    <x v="1230"/>
    <n v="4.3999999999999997E-2"/>
    <n v="3.9020000000000001"/>
    <n v="3.9460000000000002"/>
    <n v="52.720999999999997"/>
    <n v="0"/>
    <n v="56.666999999999994"/>
  </r>
  <r>
    <x v="1231"/>
    <n v="2.8000000000000001E-2"/>
    <n v="3.9089999999999998"/>
    <n v="3.9369999999999998"/>
    <n v="50.9"/>
    <n v="0"/>
    <n v="54.836999999999996"/>
  </r>
  <r>
    <x v="1232"/>
    <n v="0"/>
    <n v="3.9580000000000002"/>
    <n v="3.9580000000000002"/>
    <n v="52.345999999999997"/>
    <n v="0"/>
    <n v="56.303999999999995"/>
  </r>
  <r>
    <x v="1233"/>
    <n v="0"/>
    <n v="3.7120000000000002"/>
    <n v="3.7120000000000002"/>
    <n v="52.366"/>
    <n v="0"/>
    <n v="56.078000000000003"/>
  </r>
  <r>
    <x v="1234"/>
    <n v="0"/>
    <n v="3.6949999999999998"/>
    <n v="3.6949999999999998"/>
    <n v="52.198999999999998"/>
    <n v="0"/>
    <n v="55.893999999999998"/>
  </r>
  <r>
    <x v="1235"/>
    <n v="0"/>
    <n v="3.2040000000000002"/>
    <n v="3.2040000000000002"/>
    <n v="57.156999999999996"/>
    <n v="2.25"/>
    <n v="62.610999999999997"/>
  </r>
  <r>
    <x v="1236"/>
    <n v="2.4E-2"/>
    <n v="7.5060000000000002"/>
    <n v="7.53"/>
    <n v="58.561"/>
    <n v="0"/>
    <n v="66.090999999999994"/>
  </r>
  <r>
    <x v="1237"/>
    <n v="0"/>
    <n v="10.253"/>
    <n v="10.253"/>
    <n v="57.27"/>
    <n v="0"/>
    <n v="67.522999999999996"/>
  </r>
  <r>
    <x v="1238"/>
    <n v="0"/>
    <n v="3.9540000000000002"/>
    <n v="3.9540000000000002"/>
    <n v="57.987000000000002"/>
    <n v="0"/>
    <n v="61.941000000000003"/>
  </r>
  <r>
    <x v="1239"/>
    <n v="8.1000000000000003E-2"/>
    <n v="3.6859999999999999"/>
    <n v="3.7669999999999999"/>
    <n v="59.133000000000003"/>
    <n v="0"/>
    <n v="62.900000000000006"/>
  </r>
  <r>
    <x v="1240"/>
    <n v="0"/>
    <n v="0"/>
    <n v="0"/>
    <n v="45.188000000000002"/>
    <n v="0"/>
    <n v="45.188000000000002"/>
  </r>
  <r>
    <x v="1241"/>
    <n v="0"/>
    <n v="0"/>
    <n v="0"/>
    <n v="42.048000000000002"/>
    <n v="1.121"/>
    <n v="43.169000000000004"/>
  </r>
  <r>
    <x v="1242"/>
    <n v="0"/>
    <n v="0"/>
    <n v="0"/>
    <n v="44.808999999999997"/>
    <n v="0"/>
    <n v="44.808999999999997"/>
  </r>
  <r>
    <x v="1243"/>
    <n v="2.4E-2"/>
    <n v="4.3410000000000002"/>
    <n v="4.3650000000000002"/>
    <n v="55.273000000000003"/>
    <n v="0"/>
    <n v="59.638000000000005"/>
  </r>
  <r>
    <x v="1244"/>
    <n v="0"/>
    <n v="4.6230000000000002"/>
    <n v="4.6230000000000002"/>
    <n v="53.156999999999996"/>
    <n v="0"/>
    <n v="57.779999999999994"/>
  </r>
  <r>
    <x v="1245"/>
    <n v="0"/>
    <n v="3.96"/>
    <n v="3.96"/>
    <n v="45.664000000000001"/>
    <n v="0"/>
    <n v="49.624000000000002"/>
  </r>
  <r>
    <x v="1246"/>
    <n v="0"/>
    <n v="3.7770000000000001"/>
    <n v="3.7770000000000001"/>
    <n v="42.034999999999997"/>
    <n v="0"/>
    <n v="45.811999999999998"/>
  </r>
  <r>
    <x v="1247"/>
    <n v="7.3999999999999996E-2"/>
    <n v="2.6110000000000002"/>
    <n v="2.6850000000000001"/>
    <n v="10.759"/>
    <n v="0"/>
    <n v="13.444000000000001"/>
  </r>
  <r>
    <x v="1248"/>
    <n v="0"/>
    <n v="4.4630000000000001"/>
    <n v="4.4630000000000001"/>
    <n v="10.805999999999999"/>
    <n v="0"/>
    <n v="15.268999999999998"/>
  </r>
  <r>
    <x v="1249"/>
    <n v="0"/>
    <n v="1.4970000000000001"/>
    <n v="1.4970000000000001"/>
    <n v="11.33"/>
    <n v="0"/>
    <n v="12.827"/>
  </r>
  <r>
    <x v="1250"/>
    <n v="0"/>
    <n v="2.0139999999999998"/>
    <n v="2.0139999999999998"/>
    <n v="10.849"/>
    <n v="0"/>
    <n v="12.863"/>
  </r>
  <r>
    <x v="1251"/>
    <n v="0"/>
    <n v="0"/>
    <n v="0"/>
    <n v="10.294"/>
    <n v="0"/>
    <n v="10.294"/>
  </r>
  <r>
    <x v="1252"/>
    <n v="1.7999999999999999E-2"/>
    <n v="2.194"/>
    <n v="2.2119999999999997"/>
    <n v="11.811999999999999"/>
    <n v="0"/>
    <n v="14.023999999999999"/>
  </r>
  <r>
    <x v="1253"/>
    <n v="0"/>
    <n v="2.0190000000000001"/>
    <n v="2.0190000000000001"/>
    <n v="11.673"/>
    <n v="0"/>
    <n v="13.692"/>
  </r>
  <r>
    <x v="1254"/>
    <n v="0"/>
    <n v="1.9019999999999999"/>
    <n v="1.9019999999999999"/>
    <n v="10.811"/>
    <n v="0"/>
    <n v="12.712999999999999"/>
  </r>
  <r>
    <x v="1255"/>
    <n v="0"/>
    <n v="1.899"/>
    <n v="1.899"/>
    <n v="11.811999999999999"/>
    <n v="0"/>
    <n v="13.710999999999999"/>
  </r>
  <r>
    <x v="1256"/>
    <n v="0"/>
    <n v="0"/>
    <n v="0"/>
    <n v="10.097"/>
    <n v="4.0259999999999998"/>
    <n v="14.122999999999999"/>
  </r>
  <r>
    <x v="1257"/>
    <n v="5.8999999999999997E-2"/>
    <n v="8.1850000000000005"/>
    <n v="8.2439999999999998"/>
    <n v="5.0620000000000003"/>
    <n v="3.6"/>
    <n v="16.906000000000002"/>
  </r>
  <r>
    <x v="1258"/>
    <n v="0"/>
    <n v="0"/>
    <n v="0"/>
    <n v="5.0609999999999999"/>
    <n v="3.35"/>
    <n v="8.4109999999999996"/>
  </r>
  <r>
    <x v="1259"/>
    <n v="0.73399999999999999"/>
    <n v="0"/>
    <n v="0.73399999999999999"/>
    <n v="5.0309999999999997"/>
    <n v="8.3949999999999996"/>
    <n v="14.16"/>
  </r>
  <r>
    <x v="1260"/>
    <n v="0"/>
    <n v="0"/>
    <n v="0"/>
    <n v="5.2679999999999998"/>
    <n v="4.7539999999999996"/>
    <n v="10.021999999999998"/>
  </r>
  <r>
    <x v="1261"/>
    <n v="0"/>
    <n v="0"/>
    <n v="0"/>
    <n v="5.0449999999999999"/>
    <n v="1.4"/>
    <n v="6.4450000000000003"/>
  </r>
  <r>
    <x v="1262"/>
    <n v="0"/>
    <n v="0"/>
    <n v="0"/>
    <n v="5.0579999999999998"/>
    <n v="0"/>
    <n v="5.0579999999999998"/>
  </r>
  <r>
    <x v="1263"/>
    <n v="0"/>
    <n v="0"/>
    <n v="0"/>
    <n v="6.84"/>
    <n v="3.484"/>
    <n v="10.324"/>
  </r>
  <r>
    <x v="1264"/>
    <n v="0"/>
    <n v="0"/>
    <n v="0"/>
    <n v="5.2569999999999997"/>
    <n v="11.356999999999999"/>
    <n v="16.613999999999997"/>
  </r>
  <r>
    <x v="1265"/>
    <n v="0"/>
    <n v="0"/>
    <n v="0"/>
    <n v="5.0510000000000002"/>
    <n v="9.1080000000000005"/>
    <n v="14.159000000000001"/>
  </r>
  <r>
    <x v="1266"/>
    <n v="0"/>
    <n v="0"/>
    <n v="0"/>
    <n v="5.6180000000000003"/>
    <n v="6.7930000000000001"/>
    <n v="12.411000000000001"/>
  </r>
  <r>
    <x v="1267"/>
    <n v="2.9000000000000001E-2"/>
    <n v="0"/>
    <n v="2.9000000000000001E-2"/>
    <n v="6.6139999999999999"/>
    <n v="10.034000000000001"/>
    <n v="16.677"/>
  </r>
  <r>
    <x v="1268"/>
    <n v="0.16500000000000001"/>
    <n v="0"/>
    <n v="0.16500000000000001"/>
    <n v="7.4889999999999999"/>
    <n v="0"/>
    <n v="7.6539999999999999"/>
  </r>
  <r>
    <x v="1269"/>
    <n v="0"/>
    <n v="0"/>
    <n v="0"/>
    <n v="9.4079999999999995"/>
    <n v="0"/>
    <n v="9.4079999999999995"/>
  </r>
  <r>
    <x v="1270"/>
    <n v="0"/>
    <n v="0"/>
    <n v="0"/>
    <n v="12.445"/>
    <n v="3.823"/>
    <n v="16.268000000000001"/>
  </r>
  <r>
    <x v="1271"/>
    <n v="0"/>
    <n v="0"/>
    <n v="0"/>
    <n v="11.615"/>
    <n v="3.38"/>
    <n v="14.995000000000001"/>
  </r>
  <r>
    <x v="1272"/>
    <n v="0"/>
    <n v="0"/>
    <n v="0"/>
    <n v="10.826000000000001"/>
    <n v="6.5990000000000002"/>
    <n v="17.425000000000001"/>
  </r>
  <r>
    <x v="1273"/>
    <n v="0"/>
    <n v="0"/>
    <n v="0"/>
    <n v="11.523"/>
    <n v="8.0050000000000008"/>
    <n v="19.527999999999999"/>
  </r>
  <r>
    <x v="1274"/>
    <n v="0"/>
    <n v="0"/>
    <n v="0"/>
    <n v="10.654"/>
    <n v="10.561999999999999"/>
    <n v="21.216000000000001"/>
  </r>
  <r>
    <x v="1275"/>
    <n v="8.1000000000000003E-2"/>
    <n v="0"/>
    <n v="8.1000000000000003E-2"/>
    <n v="10.648999999999999"/>
    <n v="3.101"/>
    <n v="13.831"/>
  </r>
  <r>
    <x v="1276"/>
    <n v="0"/>
    <n v="0"/>
    <n v="0"/>
    <n v="10.1"/>
    <n v="4.5179999999999998"/>
    <n v="14.617999999999999"/>
  </r>
  <r>
    <x v="1277"/>
    <n v="0"/>
    <n v="0"/>
    <n v="0"/>
    <n v="11.83"/>
    <n v="13.35"/>
    <n v="25.18"/>
  </r>
  <r>
    <x v="1278"/>
    <n v="0"/>
    <n v="0"/>
    <n v="0"/>
    <n v="12.262"/>
    <n v="9.4499999999999993"/>
    <n v="21.712"/>
  </r>
  <r>
    <x v="1279"/>
    <n v="0"/>
    <n v="0"/>
    <n v="0"/>
    <n v="12.103"/>
    <n v="17.806999999999999"/>
    <n v="29.909999999999997"/>
  </r>
  <r>
    <x v="1280"/>
    <n v="0"/>
    <n v="0"/>
    <n v="0"/>
    <n v="11.391"/>
    <n v="0"/>
    <n v="11.391"/>
  </r>
  <r>
    <x v="1281"/>
    <n v="0"/>
    <n v="0"/>
    <n v="0"/>
    <n v="10.116"/>
    <n v="0"/>
    <n v="10.116"/>
  </r>
  <r>
    <x v="1282"/>
    <n v="0.36599999999999999"/>
    <n v="0"/>
    <n v="0.36599999999999999"/>
    <n v="10.566000000000001"/>
    <n v="0"/>
    <n v="10.932"/>
  </r>
  <r>
    <x v="1283"/>
    <n v="0"/>
    <n v="0"/>
    <n v="0"/>
    <n v="10.170999999999999"/>
    <n v="0"/>
    <n v="10.170999999999999"/>
  </r>
  <r>
    <x v="1284"/>
    <n v="0.26500000000000001"/>
    <n v="0"/>
    <n v="0.26500000000000001"/>
    <n v="11.69"/>
    <n v="10.815"/>
    <n v="22.77"/>
  </r>
  <r>
    <x v="1285"/>
    <n v="0"/>
    <n v="0"/>
    <n v="0"/>
    <n v="10.217000000000001"/>
    <n v="9.4589999999999996"/>
    <n v="19.676000000000002"/>
  </r>
  <r>
    <x v="1286"/>
    <n v="0"/>
    <n v="0"/>
    <n v="0"/>
    <n v="11.016"/>
    <n v="3.0779999999999998"/>
    <n v="14.093999999999999"/>
  </r>
  <r>
    <x v="1287"/>
    <n v="5.5E-2"/>
    <n v="0"/>
    <n v="5.5E-2"/>
    <n v="11.595000000000001"/>
    <n v="0"/>
    <n v="11.65"/>
  </r>
  <r>
    <x v="1288"/>
    <n v="0"/>
    <n v="0"/>
    <n v="0"/>
    <n v="8.8840000000000003"/>
    <n v="0"/>
    <n v="8.8840000000000003"/>
  </r>
  <r>
    <x v="1289"/>
    <n v="0"/>
    <n v="0"/>
    <n v="0"/>
    <n v="10.772"/>
    <n v="0"/>
    <n v="10.772"/>
  </r>
  <r>
    <x v="1290"/>
    <n v="0"/>
    <n v="0"/>
    <n v="0"/>
    <n v="10.561999999999999"/>
    <n v="0"/>
    <n v="10.561999999999999"/>
  </r>
  <r>
    <x v="1291"/>
    <n v="0"/>
    <n v="0"/>
    <n v="0"/>
    <n v="9.8849999999999998"/>
    <n v="0"/>
    <n v="9.8849999999999998"/>
  </r>
  <r>
    <x v="1292"/>
    <n v="0"/>
    <n v="0"/>
    <n v="0"/>
    <n v="10.741"/>
    <n v="0"/>
    <n v="10.741"/>
  </r>
  <r>
    <x v="1293"/>
    <n v="0"/>
    <n v="0"/>
    <n v="0"/>
    <n v="7.2110000000000003"/>
    <n v="0"/>
    <n v="7.2110000000000003"/>
  </r>
  <r>
    <x v="1294"/>
    <n v="0"/>
    <n v="0"/>
    <n v="0"/>
    <n v="8.0839999999999996"/>
    <n v="0"/>
    <n v="8.0839999999999996"/>
  </r>
  <r>
    <x v="1295"/>
    <n v="0"/>
    <n v="0"/>
    <n v="0"/>
    <n v="8.7390000000000008"/>
    <n v="0"/>
    <n v="8.7390000000000008"/>
  </r>
  <r>
    <x v="1296"/>
    <n v="0"/>
    <n v="0"/>
    <n v="0"/>
    <n v="9.5090000000000003"/>
    <n v="0"/>
    <n v="9.5090000000000003"/>
  </r>
  <r>
    <x v="1297"/>
    <n v="0"/>
    <n v="0"/>
    <n v="0"/>
    <n v="7.6429999999999998"/>
    <n v="0"/>
    <n v="7.6429999999999998"/>
  </r>
  <r>
    <x v="1298"/>
    <n v="0"/>
    <n v="0"/>
    <n v="0"/>
    <n v="9.43"/>
    <n v="0"/>
    <n v="9.43"/>
  </r>
  <r>
    <x v="1299"/>
    <n v="0"/>
    <n v="0"/>
    <n v="0"/>
    <n v="11.553000000000001"/>
    <n v="0"/>
    <n v="11.553000000000001"/>
  </r>
  <r>
    <x v="1300"/>
    <n v="0"/>
    <n v="0"/>
    <n v="0"/>
    <n v="10.224"/>
    <n v="0"/>
    <n v="10.224"/>
  </r>
  <r>
    <x v="1301"/>
    <n v="1.2999999999999999E-2"/>
    <n v="0"/>
    <n v="1.2999999999999999E-2"/>
    <n v="10.689"/>
    <n v="0"/>
    <n v="10.702"/>
  </r>
  <r>
    <x v="1302"/>
    <n v="0"/>
    <n v="0"/>
    <n v="0"/>
    <n v="9.4600000000000009"/>
    <n v="0"/>
    <n v="9.4600000000000009"/>
  </r>
  <r>
    <x v="1303"/>
    <n v="0"/>
    <n v="0"/>
    <n v="0"/>
    <n v="13.8"/>
    <n v="0"/>
    <n v="13.8"/>
  </r>
  <r>
    <x v="1304"/>
    <n v="0"/>
    <n v="0"/>
    <n v="0"/>
    <n v="12.472"/>
    <n v="0"/>
    <n v="12.472"/>
  </r>
  <r>
    <x v="1305"/>
    <n v="0"/>
    <n v="0"/>
    <n v="0"/>
    <n v="10.319000000000001"/>
    <n v="0"/>
    <n v="10.319000000000001"/>
  </r>
  <r>
    <x v="1306"/>
    <n v="0"/>
    <n v="0"/>
    <n v="0"/>
    <n v="7.577"/>
    <n v="0"/>
    <n v="7.577"/>
  </r>
  <r>
    <x v="1307"/>
    <n v="0"/>
    <n v="0"/>
    <n v="0"/>
    <n v="9.2010000000000005"/>
    <n v="0"/>
    <n v="9.2010000000000005"/>
  </r>
  <r>
    <x v="1308"/>
    <n v="5.0999999999999997E-2"/>
    <n v="0"/>
    <n v="5.0999999999999997E-2"/>
    <n v="12.255000000000001"/>
    <n v="0"/>
    <n v="12.306000000000001"/>
  </r>
  <r>
    <x v="1309"/>
    <n v="0"/>
    <n v="0"/>
    <n v="0"/>
    <n v="12.545"/>
    <n v="0"/>
    <n v="12.545"/>
  </r>
  <r>
    <x v="1310"/>
    <n v="0"/>
    <n v="0"/>
    <n v="0"/>
    <n v="13.388999999999999"/>
    <n v="0"/>
    <n v="13.388999999999999"/>
  </r>
  <r>
    <x v="1311"/>
    <n v="1.2E-2"/>
    <n v="0"/>
    <n v="1.2E-2"/>
    <n v="13.6"/>
    <n v="0"/>
    <n v="13.612"/>
  </r>
  <r>
    <x v="1312"/>
    <n v="0"/>
    <n v="0"/>
    <n v="0"/>
    <n v="12.945"/>
    <n v="0"/>
    <n v="12.945"/>
  </r>
  <r>
    <x v="1313"/>
    <n v="3.3000000000000002E-2"/>
    <n v="0"/>
    <n v="3.3000000000000002E-2"/>
    <n v="14.778"/>
    <n v="0"/>
    <n v="14.811"/>
  </r>
  <r>
    <x v="1314"/>
    <n v="0"/>
    <n v="0"/>
    <n v="0"/>
    <n v="12.867000000000001"/>
    <n v="0"/>
    <n v="12.867000000000001"/>
  </r>
  <r>
    <x v="1315"/>
    <n v="0"/>
    <n v="0"/>
    <n v="0"/>
    <n v="15.493"/>
    <n v="0"/>
    <n v="15.493"/>
  </r>
  <r>
    <x v="1316"/>
    <n v="0"/>
    <n v="0"/>
    <n v="0"/>
    <n v="11.821"/>
    <n v="0"/>
    <n v="11.821"/>
  </r>
  <r>
    <x v="1317"/>
    <n v="0"/>
    <n v="0"/>
    <n v="0"/>
    <n v="10.07"/>
    <n v="0"/>
    <n v="10.07"/>
  </r>
  <r>
    <x v="1318"/>
    <n v="0"/>
    <n v="0"/>
    <n v="0"/>
    <n v="9.2080000000000002"/>
    <n v="0"/>
    <n v="9.2080000000000002"/>
  </r>
  <r>
    <x v="1319"/>
    <n v="0"/>
    <n v="0"/>
    <n v="0"/>
    <n v="11.791"/>
    <n v="0"/>
    <n v="11.791"/>
  </r>
  <r>
    <x v="1320"/>
    <n v="0"/>
    <n v="0"/>
    <n v="0"/>
    <n v="5.2839999999999998"/>
    <n v="0"/>
    <n v="5.2839999999999998"/>
  </r>
  <r>
    <x v="1321"/>
    <n v="0"/>
    <n v="0"/>
    <n v="0"/>
    <n v="5.2439999999999998"/>
    <n v="0"/>
    <n v="5.2439999999999998"/>
  </r>
  <r>
    <x v="1322"/>
    <n v="0"/>
    <n v="0"/>
    <n v="0"/>
    <n v="5.0540000000000003"/>
    <n v="0"/>
    <n v="5.0540000000000003"/>
  </r>
  <r>
    <x v="1323"/>
    <n v="0"/>
    <n v="0"/>
    <n v="0"/>
    <n v="5.05"/>
    <n v="0"/>
    <n v="5.05"/>
  </r>
  <r>
    <x v="1324"/>
    <n v="0"/>
    <n v="0"/>
    <n v="0"/>
    <n v="5.0620000000000003"/>
    <n v="0"/>
    <n v="5.0620000000000003"/>
  </r>
  <r>
    <x v="1325"/>
    <n v="0"/>
    <n v="0"/>
    <n v="0"/>
    <n v="5.0540000000000003"/>
    <n v="0"/>
    <n v="5.0540000000000003"/>
  </r>
  <r>
    <x v="1326"/>
    <n v="0"/>
    <n v="0"/>
    <n v="0"/>
    <n v="5.0519999999999996"/>
    <n v="0"/>
    <n v="5.0519999999999996"/>
  </r>
  <r>
    <x v="1327"/>
    <n v="0"/>
    <n v="0"/>
    <n v="0"/>
    <n v="5.0549999999999997"/>
    <n v="0"/>
    <n v="5.0549999999999997"/>
  </r>
  <r>
    <x v="1328"/>
    <n v="0"/>
    <n v="0"/>
    <n v="0"/>
    <n v="5.0519999999999996"/>
    <n v="0"/>
    <n v="5.0519999999999996"/>
  </r>
  <r>
    <x v="1329"/>
    <n v="0"/>
    <n v="0"/>
    <n v="0"/>
    <n v="5.0549999999999997"/>
    <n v="0"/>
    <n v="5.0549999999999997"/>
  </r>
  <r>
    <x v="1330"/>
    <n v="0"/>
    <n v="0"/>
    <n v="0"/>
    <n v="5.0149999999999997"/>
    <n v="0"/>
    <n v="5.0149999999999997"/>
  </r>
  <r>
    <x v="1331"/>
    <n v="0"/>
    <n v="0"/>
    <n v="0"/>
    <n v="5.0359999999999996"/>
    <n v="0"/>
    <n v="5.0359999999999996"/>
  </r>
  <r>
    <x v="1332"/>
    <n v="0"/>
    <n v="0"/>
    <n v="0"/>
    <n v="5.024"/>
    <n v="0"/>
    <n v="5.024"/>
  </r>
  <r>
    <x v="1333"/>
    <n v="0"/>
    <n v="0"/>
    <n v="0"/>
    <n v="5.0350000000000001"/>
    <n v="0"/>
    <n v="5.0350000000000001"/>
  </r>
  <r>
    <x v="1334"/>
    <n v="0"/>
    <n v="0"/>
    <n v="0"/>
    <n v="5.0449999999999999"/>
    <n v="0"/>
    <n v="5.0449999999999999"/>
  </r>
  <r>
    <x v="1335"/>
    <n v="0"/>
    <n v="0"/>
    <n v="0"/>
    <n v="5.0069999999999997"/>
    <n v="0"/>
    <n v="5.0069999999999997"/>
  </r>
  <r>
    <x v="1336"/>
    <n v="3.3000000000000002E-2"/>
    <n v="0"/>
    <n v="3.3000000000000002E-2"/>
    <n v="5.0019999999999998"/>
    <n v="0"/>
    <n v="5.0350000000000001"/>
  </r>
  <r>
    <x v="1337"/>
    <n v="0"/>
    <n v="0"/>
    <n v="0"/>
    <n v="5.008"/>
    <n v="0"/>
    <n v="5.008"/>
  </r>
  <r>
    <x v="1338"/>
    <n v="2.8000000000000001E-2"/>
    <n v="0"/>
    <n v="2.8000000000000001E-2"/>
    <n v="5.03"/>
    <n v="0"/>
    <n v="5.0579999999999998"/>
  </r>
  <r>
    <x v="1339"/>
    <n v="2.4E-2"/>
    <n v="0"/>
    <n v="2.4E-2"/>
    <n v="7.6079999999999997"/>
    <n v="0"/>
    <n v="7.6319999999999997"/>
  </r>
  <r>
    <x v="1340"/>
    <n v="2.8959999999999999"/>
    <n v="2.3780000000000001"/>
    <n v="5.274"/>
    <n v="11.802"/>
    <n v="0"/>
    <n v="17.076000000000001"/>
  </r>
  <r>
    <x v="1341"/>
    <n v="2.6389999999999998"/>
    <n v="4.5490000000000004"/>
    <n v="7.1880000000000006"/>
    <n v="13.827999999999999"/>
    <n v="0"/>
    <n v="21.015999999999998"/>
  </r>
  <r>
    <x v="1342"/>
    <n v="2.2599999999999998"/>
    <n v="4.9720000000000004"/>
    <n v="7.2320000000000002"/>
    <n v="19.829000000000001"/>
    <n v="0"/>
    <n v="27.061"/>
  </r>
  <r>
    <x v="1343"/>
    <n v="2.5449999999999999"/>
    <n v="5.3019999999999996"/>
    <n v="7.8469999999999995"/>
    <n v="23.677"/>
    <n v="0"/>
    <n v="31.524000000000001"/>
  </r>
  <r>
    <x v="1344"/>
    <n v="3.452"/>
    <n v="1.4710000000000001"/>
    <n v="4.923"/>
    <n v="23.614999999999998"/>
    <n v="0"/>
    <n v="28.537999999999997"/>
  </r>
  <r>
    <x v="1345"/>
    <n v="3.7559999999999998"/>
    <n v="3.4340000000000002"/>
    <n v="7.1899999999999995"/>
    <n v="23.664999999999999"/>
    <n v="0"/>
    <n v="30.854999999999997"/>
  </r>
  <r>
    <x v="1346"/>
    <n v="3.7010000000000001"/>
    <n v="3.222"/>
    <n v="6.923"/>
    <n v="26.16"/>
    <n v="0"/>
    <n v="33.082999999999998"/>
  </r>
  <r>
    <x v="1347"/>
    <n v="3.677"/>
    <n v="7.9909999999999997"/>
    <n v="11.667999999999999"/>
    <n v="26.346"/>
    <n v="0"/>
    <n v="38.013999999999996"/>
  </r>
  <r>
    <x v="1348"/>
    <n v="3.6259999999999999"/>
    <n v="4.63"/>
    <n v="8.2560000000000002"/>
    <n v="25.893000000000001"/>
    <n v="0"/>
    <n v="34.149000000000001"/>
  </r>
  <r>
    <x v="1349"/>
    <n v="3.3660000000000001"/>
    <n v="7.3760000000000003"/>
    <n v="10.742000000000001"/>
    <n v="24.780999999999999"/>
    <n v="0"/>
    <n v="35.522999999999996"/>
  </r>
  <r>
    <x v="1350"/>
    <n v="2.9849999999999999"/>
    <n v="10.167"/>
    <n v="13.151999999999999"/>
    <n v="24.492999999999999"/>
    <n v="0"/>
    <n v="37.644999999999996"/>
  </r>
  <r>
    <x v="1351"/>
    <n v="3.633"/>
    <n v="11.113"/>
    <n v="14.745999999999999"/>
    <n v="24.486000000000001"/>
    <n v="0"/>
    <n v="39.231999999999999"/>
  </r>
  <r>
    <x v="1352"/>
    <n v="3.6219999999999999"/>
    <n v="2.1389999999999998"/>
    <n v="5.7609999999999992"/>
    <n v="22.193999999999999"/>
    <n v="0"/>
    <n v="27.954999999999998"/>
  </r>
  <r>
    <x v="1353"/>
    <n v="4.0529999999999999"/>
    <n v="3.0329999999999999"/>
    <n v="7.0860000000000003"/>
    <n v="22.123000000000001"/>
    <n v="0"/>
    <n v="29.209000000000003"/>
  </r>
  <r>
    <x v="1354"/>
    <n v="5.7"/>
    <n v="12.539"/>
    <n v="18.239000000000001"/>
    <n v="23.297999999999998"/>
    <n v="0"/>
    <n v="41.536999999999999"/>
  </r>
  <r>
    <x v="1355"/>
    <n v="5.2450000000000001"/>
    <n v="3.48"/>
    <n v="8.7249999999999996"/>
    <n v="23.324000000000002"/>
    <n v="0"/>
    <n v="32.048999999999999"/>
  </r>
  <r>
    <x v="1356"/>
    <n v="3.3780000000000001"/>
    <n v="0"/>
    <n v="3.3780000000000001"/>
    <n v="23.488"/>
    <n v="0"/>
    <n v="26.866"/>
  </r>
  <r>
    <x v="1357"/>
    <n v="3.1520000000000001"/>
    <n v="0"/>
    <n v="3.1520000000000001"/>
    <n v="23.459"/>
    <n v="0"/>
    <n v="26.611000000000001"/>
  </r>
  <r>
    <x v="1358"/>
    <n v="0"/>
    <n v="1.125"/>
    <n v="1.125"/>
    <n v="22.279"/>
    <n v="0"/>
    <n v="23.404"/>
  </r>
  <r>
    <x v="1359"/>
    <n v="0"/>
    <n v="0"/>
    <n v="0"/>
    <n v="22.184999999999999"/>
    <n v="0"/>
    <n v="22.184999999999999"/>
  </r>
  <r>
    <x v="1360"/>
    <n v="0"/>
    <n v="0"/>
    <n v="0"/>
    <n v="23.282"/>
    <n v="0"/>
    <n v="23.282"/>
  </r>
  <r>
    <x v="1361"/>
    <n v="0"/>
    <n v="2.6059999999999999"/>
    <n v="2.6059999999999999"/>
    <n v="21.637"/>
    <n v="0"/>
    <n v="24.243000000000002"/>
  </r>
  <r>
    <x v="1362"/>
    <n v="1.0999999999999999E-2"/>
    <n v="4.8689999999999998"/>
    <n v="4.88"/>
    <n v="22.292999999999999"/>
    <n v="0"/>
    <n v="27.172999999999998"/>
  </r>
  <r>
    <x v="1363"/>
    <n v="2.5000000000000001E-2"/>
    <n v="12.218"/>
    <n v="12.243"/>
    <n v="24.364999999999998"/>
    <n v="0"/>
    <n v="36.607999999999997"/>
  </r>
  <r>
    <x v="1364"/>
    <n v="0"/>
    <n v="11.026"/>
    <n v="11.026"/>
    <n v="26.75"/>
    <n v="0"/>
    <n v="37.775999999999996"/>
  </r>
  <r>
    <x v="1365"/>
    <n v="2.1999999999999999E-2"/>
    <n v="15.327"/>
    <n v="15.349"/>
    <n v="31.673999999999999"/>
    <n v="0"/>
    <n v="47.022999999999996"/>
  </r>
  <r>
    <x v="1366"/>
    <n v="0"/>
    <n v="0"/>
    <n v="0"/>
    <n v="29.725000000000001"/>
    <n v="0"/>
    <n v="29.725000000000001"/>
  </r>
  <r>
    <x v="1367"/>
    <n v="0"/>
    <n v="0"/>
    <n v="0"/>
    <n v="28.989000000000001"/>
    <n v="0"/>
    <n v="28.989000000000001"/>
  </r>
  <r>
    <x v="1368"/>
    <n v="3.1890000000000001"/>
    <n v="20.951000000000001"/>
    <n v="24.14"/>
    <n v="35.156999999999996"/>
    <n v="0"/>
    <n v="59.296999999999997"/>
  </r>
  <r>
    <x v="1369"/>
    <n v="1.7000000000000001E-2"/>
    <n v="9.92"/>
    <n v="9.9369999999999994"/>
    <n v="45.073999999999998"/>
    <n v="0"/>
    <n v="55.010999999999996"/>
  </r>
  <r>
    <x v="1370"/>
    <n v="0"/>
    <n v="19.763000000000002"/>
    <n v="19.763000000000002"/>
    <n v="45.302"/>
    <n v="0"/>
    <n v="65.064999999999998"/>
  </r>
  <r>
    <x v="1371"/>
    <n v="0"/>
    <n v="22.41"/>
    <n v="22.41"/>
    <n v="44.777999999999999"/>
    <n v="0"/>
    <n v="67.188000000000002"/>
  </r>
  <r>
    <x v="1372"/>
    <n v="2E-3"/>
    <n v="11.271000000000001"/>
    <n v="11.273000000000001"/>
    <n v="44.119"/>
    <n v="0"/>
    <n v="55.392000000000003"/>
  </r>
  <r>
    <x v="1373"/>
    <n v="0"/>
    <n v="0"/>
    <n v="0"/>
    <n v="41.317999999999998"/>
    <n v="0"/>
    <n v="41.317999999999998"/>
  </r>
  <r>
    <x v="1374"/>
    <n v="0"/>
    <n v="0"/>
    <n v="0"/>
    <n v="42.475999999999999"/>
    <n v="0"/>
    <n v="42.475999999999999"/>
  </r>
  <r>
    <x v="1375"/>
    <n v="1.4239999999999999"/>
    <n v="1.659"/>
    <n v="3.0830000000000002"/>
    <n v="41.923999999999999"/>
    <n v="0"/>
    <n v="45.006999999999998"/>
  </r>
  <r>
    <x v="1376"/>
    <n v="0"/>
    <n v="7.5970000000000004"/>
    <n v="7.5970000000000004"/>
    <n v="43.99"/>
    <n v="0"/>
    <n v="51.587000000000003"/>
  </r>
  <r>
    <x v="1377"/>
    <n v="0"/>
    <n v="9.0760000000000005"/>
    <n v="9.0760000000000005"/>
    <n v="48.84"/>
    <n v="0"/>
    <n v="57.916000000000004"/>
  </r>
  <r>
    <x v="1378"/>
    <n v="0.108"/>
    <n v="6.8920000000000003"/>
    <n v="7"/>
    <n v="52.64"/>
    <n v="0"/>
    <n v="59.64"/>
  </r>
  <r>
    <x v="1379"/>
    <n v="0"/>
    <n v="6.6319999999999997"/>
    <n v="6.6319999999999997"/>
    <n v="51.665999999999997"/>
    <n v="0"/>
    <n v="58.297999999999995"/>
  </r>
  <r>
    <x v="1380"/>
    <n v="0"/>
    <n v="0"/>
    <n v="0"/>
    <n v="48.634999999999998"/>
    <n v="0"/>
    <n v="48.634999999999998"/>
  </r>
  <r>
    <x v="1381"/>
    <n v="0"/>
    <n v="0"/>
    <n v="0"/>
    <n v="48.697000000000003"/>
    <n v="0"/>
    <n v="48.697000000000003"/>
  </r>
  <r>
    <x v="1382"/>
    <n v="0"/>
    <n v="0"/>
    <n v="0"/>
    <n v="56.357999999999997"/>
    <n v="0"/>
    <n v="56.357999999999997"/>
  </r>
  <r>
    <x v="1383"/>
    <n v="0"/>
    <n v="0"/>
    <n v="0"/>
    <n v="53.64"/>
    <n v="0"/>
    <n v="53.64"/>
  </r>
  <r>
    <x v="1384"/>
    <n v="0"/>
    <n v="0"/>
    <n v="0"/>
    <n v="54.354999999999997"/>
    <n v="0"/>
    <n v="54.354999999999997"/>
  </r>
  <r>
    <x v="1385"/>
    <n v="0"/>
    <n v="0"/>
    <n v="0"/>
    <n v="54.125"/>
    <n v="0"/>
    <n v="54.125"/>
  </r>
  <r>
    <x v="1386"/>
    <n v="0"/>
    <n v="0"/>
    <n v="0"/>
    <n v="55.927"/>
    <n v="0"/>
    <n v="55.927"/>
  </r>
  <r>
    <x v="1387"/>
    <n v="0"/>
    <n v="0"/>
    <n v="0"/>
    <n v="51.094000000000001"/>
    <n v="0"/>
    <n v="51.094000000000001"/>
  </r>
  <r>
    <x v="1388"/>
    <n v="0"/>
    <n v="0"/>
    <n v="0"/>
    <n v="48.527000000000001"/>
    <n v="0"/>
    <n v="48.527000000000001"/>
  </r>
  <r>
    <x v="1389"/>
    <n v="2.113"/>
    <n v="3.6480000000000001"/>
    <n v="5.7610000000000001"/>
    <n v="49.161999999999999"/>
    <n v="0"/>
    <n v="54.923000000000002"/>
  </r>
  <r>
    <x v="1390"/>
    <n v="0"/>
    <n v="5.1029999999999998"/>
    <n v="5.1029999999999998"/>
    <n v="49.737000000000002"/>
    <n v="0"/>
    <n v="54.84"/>
  </r>
  <r>
    <x v="1391"/>
    <n v="0"/>
    <n v="8.32"/>
    <n v="8.32"/>
    <n v="48.182000000000002"/>
    <n v="0"/>
    <n v="56.502000000000002"/>
  </r>
  <r>
    <x v="1392"/>
    <n v="0"/>
    <n v="16.038"/>
    <n v="16.038"/>
    <n v="43.265999999999998"/>
    <n v="0"/>
    <n v="59.304000000000002"/>
  </r>
  <r>
    <x v="1393"/>
    <n v="3.5350000000000001"/>
    <n v="13.968999999999999"/>
    <n v="17.503999999999998"/>
    <n v="45.530999999999999"/>
    <n v="0"/>
    <n v="63.034999999999997"/>
  </r>
  <r>
    <x v="1394"/>
    <n v="4.375"/>
    <n v="15.584"/>
    <n v="19.959"/>
    <n v="39.670999999999999"/>
    <n v="0"/>
    <n v="59.629999999999995"/>
  </r>
  <r>
    <x v="1395"/>
    <n v="4.3760000000000003"/>
    <n v="15.557"/>
    <n v="19.933"/>
    <n v="41.581000000000003"/>
    <n v="0"/>
    <n v="61.514000000000003"/>
  </r>
  <r>
    <x v="1396"/>
    <n v="9.7639999999999993"/>
    <n v="28.888000000000002"/>
    <n v="38.652000000000001"/>
    <n v="44.456000000000003"/>
    <n v="5.4240000000000004"/>
    <n v="88.532000000000011"/>
  </r>
  <r>
    <x v="1397"/>
    <n v="9.8879999999999999"/>
    <n v="38.462000000000003"/>
    <n v="48.35"/>
    <n v="44.351999999999997"/>
    <n v="0"/>
    <n v="92.701999999999998"/>
  </r>
  <r>
    <x v="1398"/>
    <n v="9.5950000000000006"/>
    <n v="40.262"/>
    <n v="49.856999999999999"/>
    <n v="43.972999999999999"/>
    <n v="13.815"/>
    <n v="107.645"/>
  </r>
  <r>
    <x v="1399"/>
    <n v="9.0440000000000005"/>
    <n v="42.399000000000001"/>
    <n v="51.442999999999998"/>
    <n v="42.738"/>
    <n v="19.187999999999999"/>
    <n v="113.369"/>
  </r>
  <r>
    <x v="1400"/>
    <n v="9.4049999999999994"/>
    <n v="14.692"/>
    <n v="24.097000000000001"/>
    <n v="32.465000000000003"/>
    <n v="25.312999999999999"/>
    <n v="81.875"/>
  </r>
  <r>
    <x v="1401"/>
    <n v="8.11"/>
    <n v="7.6509999999999998"/>
    <n v="15.760999999999999"/>
    <n v="28.898"/>
    <n v="5.6369999999999996"/>
    <n v="50.295999999999999"/>
  </r>
  <r>
    <x v="1402"/>
    <n v="7.9429999999999996"/>
    <n v="8.2240000000000002"/>
    <n v="16.167000000000002"/>
    <n v="30.009"/>
    <n v="10.714"/>
    <n v="56.89"/>
  </r>
  <r>
    <x v="1403"/>
    <n v="8.8550000000000004"/>
    <n v="26.484999999999999"/>
    <n v="35.340000000000003"/>
    <n v="21.471"/>
    <n v="25.693999999999999"/>
    <n v="82.50500000000001"/>
  </r>
  <r>
    <x v="1404"/>
    <n v="9.1449999999999996"/>
    <n v="32.914000000000001"/>
    <n v="42.058999999999997"/>
    <n v="21.111000000000001"/>
    <n v="26.62"/>
    <n v="89.79"/>
  </r>
  <r>
    <x v="1405"/>
    <n v="9.1690000000000005"/>
    <n v="40.652999999999999"/>
    <n v="49.822000000000003"/>
    <n v="22.715"/>
    <n v="21.806999999999999"/>
    <n v="94.344000000000008"/>
  </r>
  <r>
    <x v="1406"/>
    <n v="9.9700000000000006"/>
    <n v="20.091000000000001"/>
    <n v="30.061"/>
    <n v="19.533999999999999"/>
    <n v="13.811"/>
    <n v="63.405999999999999"/>
  </r>
  <r>
    <x v="1407"/>
    <n v="11.683999999999999"/>
    <n v="18.390999999999998"/>
    <n v="30.074999999999996"/>
    <n v="31.172999999999998"/>
    <n v="22.178999999999998"/>
    <n v="83.426999999999992"/>
  </r>
  <r>
    <x v="1408"/>
    <n v="11.664999999999999"/>
    <n v="19.282"/>
    <n v="30.946999999999999"/>
    <n v="22.452000000000002"/>
    <n v="16.042999999999999"/>
    <n v="69.442000000000007"/>
  </r>
  <r>
    <x v="1409"/>
    <n v="11.499000000000001"/>
    <n v="19.09"/>
    <n v="30.588999999999999"/>
    <n v="22.398"/>
    <n v="16.498999999999999"/>
    <n v="69.48599999999999"/>
  </r>
  <r>
    <x v="1410"/>
    <n v="11.666"/>
    <n v="28.613"/>
    <n v="40.278999999999996"/>
    <n v="27.463999999999999"/>
    <n v="11.657"/>
    <n v="79.399999999999991"/>
  </r>
  <r>
    <x v="1411"/>
    <n v="13.071"/>
    <n v="41.643000000000001"/>
    <n v="54.713999999999999"/>
    <n v="21.131"/>
    <n v="18.224"/>
    <n v="94.069000000000003"/>
  </r>
  <r>
    <x v="1412"/>
    <n v="13.976000000000001"/>
    <n v="46.759"/>
    <n v="60.734999999999999"/>
    <n v="26.271999999999998"/>
    <n v="27.120999999999999"/>
    <n v="114.128"/>
  </r>
  <r>
    <x v="1413"/>
    <n v="15.19"/>
    <n v="42.939"/>
    <n v="58.128999999999998"/>
    <n v="25.045999999999999"/>
    <n v="26.055"/>
    <n v="109.22999999999999"/>
  </r>
  <r>
    <x v="1414"/>
    <n v="13.72"/>
    <n v="32.969000000000001"/>
    <n v="46.689"/>
    <n v="22.439"/>
    <n v="19.684000000000001"/>
    <n v="88.811999999999998"/>
  </r>
  <r>
    <x v="1415"/>
    <n v="9.1300000000000008"/>
    <n v="15.366"/>
    <n v="24.496000000000002"/>
    <n v="17.937000000000001"/>
    <n v="22.503"/>
    <n v="64.936000000000007"/>
  </r>
  <r>
    <x v="1416"/>
    <n v="9.5579999999999998"/>
    <n v="13.337"/>
    <n v="22.895"/>
    <n v="17.544"/>
    <n v="22.635999999999999"/>
    <n v="63.075000000000003"/>
  </r>
  <r>
    <x v="1417"/>
    <n v="10.98"/>
    <n v="38.982999999999997"/>
    <n v="49.962999999999994"/>
    <n v="22.797000000000001"/>
    <n v="20.183"/>
    <n v="92.942999999999984"/>
  </r>
  <r>
    <x v="1418"/>
    <n v="10.853999999999999"/>
    <n v="37.941000000000003"/>
    <n v="48.795000000000002"/>
    <n v="28.885999999999999"/>
    <n v="21.071999999999999"/>
    <n v="98.753"/>
  </r>
  <r>
    <x v="1419"/>
    <n v="10.9"/>
    <n v="38.445999999999998"/>
    <n v="49.345999999999997"/>
    <n v="25.635999999999999"/>
    <n v="15.988"/>
    <n v="90.97"/>
  </r>
  <r>
    <x v="1420"/>
    <n v="10.893000000000001"/>
    <n v="36.648000000000003"/>
    <n v="47.541000000000004"/>
    <n v="17.997"/>
    <n v="5.1269999999999998"/>
    <n v="70.665000000000006"/>
  </r>
  <r>
    <x v="1421"/>
    <n v="10.305"/>
    <n v="37.786000000000001"/>
    <n v="48.091000000000001"/>
    <n v="18.638000000000002"/>
    <n v="4.5910000000000002"/>
    <n v="71.319999999999993"/>
  </r>
  <r>
    <x v="1422"/>
    <n v="5.641"/>
    <n v="8.7620000000000005"/>
    <n v="14.403"/>
    <n v="14.784000000000001"/>
    <n v="9.8079999999999998"/>
    <n v="38.995000000000005"/>
  </r>
  <r>
    <x v="1423"/>
    <n v="0"/>
    <n v="13.116"/>
    <n v="13.116"/>
    <n v="14.763"/>
    <n v="8.1579999999999995"/>
    <n v="36.036999999999999"/>
  </r>
  <r>
    <x v="1424"/>
    <n v="0"/>
    <n v="22.614999999999998"/>
    <n v="22.614999999999998"/>
    <n v="23.565999999999999"/>
    <n v="14.34"/>
    <n v="60.521000000000001"/>
  </r>
  <r>
    <x v="1425"/>
    <n v="0"/>
    <n v="14.65"/>
    <n v="14.65"/>
    <n v="23.527999999999999"/>
    <n v="11.313000000000001"/>
    <n v="49.491"/>
  </r>
  <r>
    <x v="1426"/>
    <n v="0"/>
    <n v="14.009"/>
    <n v="14.009"/>
    <n v="23.241"/>
    <n v="12.878"/>
    <n v="50.128"/>
  </r>
  <r>
    <x v="1427"/>
    <n v="0"/>
    <n v="18.065000000000001"/>
    <n v="18.065000000000001"/>
    <n v="23.239000000000001"/>
    <n v="16.863"/>
    <n v="58.167000000000002"/>
  </r>
  <r>
    <x v="1428"/>
    <n v="6.8000000000000005E-2"/>
    <n v="31.789000000000001"/>
    <n v="31.857000000000003"/>
    <n v="24.138000000000002"/>
    <n v="19.248999999999999"/>
    <n v="75.244"/>
  </r>
  <r>
    <x v="1429"/>
    <n v="8.9920000000000009"/>
    <n v="32.024999999999999"/>
    <n v="41.016999999999996"/>
    <n v="17.762"/>
    <n v="21.402000000000001"/>
    <n v="80.180999999999997"/>
  </r>
  <r>
    <x v="1430"/>
    <n v="9.8520000000000003"/>
    <n v="35.628"/>
    <n v="45.480000000000004"/>
    <n v="44.027999999999999"/>
    <n v="20.065999999999999"/>
    <n v="109.57400000000001"/>
  </r>
  <r>
    <x v="1431"/>
    <n v="10.125"/>
    <n v="42.212000000000003"/>
    <n v="52.337000000000003"/>
    <n v="43.139000000000003"/>
    <n v="26.555"/>
    <n v="122.03100000000001"/>
  </r>
  <r>
    <x v="1432"/>
    <n v="9.2240000000000002"/>
    <n v="42.774000000000001"/>
    <n v="51.998000000000005"/>
    <n v="43.3"/>
    <n v="25.465"/>
    <n v="120.76300000000001"/>
  </r>
  <r>
    <x v="1433"/>
    <n v="12.835000000000001"/>
    <n v="45.119"/>
    <n v="57.954000000000001"/>
    <n v="53.177999999999997"/>
    <n v="24.300999999999998"/>
    <n v="135.43299999999999"/>
  </r>
  <r>
    <x v="1434"/>
    <n v="12.939"/>
    <n v="46.97"/>
    <n v="59.908999999999999"/>
    <n v="54.180999999999997"/>
    <n v="23.7"/>
    <n v="137.79"/>
  </r>
  <r>
    <x v="1435"/>
    <n v="12.881"/>
    <n v="39.652000000000001"/>
    <n v="52.533000000000001"/>
    <n v="41.902000000000001"/>
    <n v="14.832000000000001"/>
    <n v="109.267"/>
  </r>
  <r>
    <x v="1436"/>
    <n v="12.896000000000001"/>
    <n v="36.356999999999999"/>
    <n v="49.253"/>
    <n v="12.124000000000001"/>
    <n v="0"/>
    <n v="61.377000000000002"/>
  </r>
  <r>
    <x v="1437"/>
    <n v="9.7110000000000003"/>
    <n v="35.512"/>
    <n v="45.222999999999999"/>
    <n v="12.111000000000001"/>
    <n v="0"/>
    <n v="57.334000000000003"/>
  </r>
  <r>
    <x v="1438"/>
    <n v="12.920999999999999"/>
    <n v="44.786000000000001"/>
    <n v="57.707000000000001"/>
    <n v="14.42"/>
    <n v="3.8010000000000002"/>
    <n v="75.927999999999997"/>
  </r>
  <r>
    <x v="1439"/>
    <n v="13.835000000000001"/>
    <n v="42.338000000000001"/>
    <n v="56.173000000000002"/>
    <n v="9.2189999999999994"/>
    <n v="4.4580000000000002"/>
    <n v="69.849999999999994"/>
  </r>
  <r>
    <x v="1440"/>
    <n v="13.86"/>
    <n v="43.314999999999998"/>
    <n v="57.174999999999997"/>
    <n v="9.2430000000000003"/>
    <n v="7.6909999999999998"/>
    <n v="74.108999999999995"/>
  </r>
  <r>
    <x v="1441"/>
    <n v="13.83"/>
    <n v="38.731000000000002"/>
    <n v="52.561"/>
    <n v="9.2739999999999991"/>
    <n v="5.96"/>
    <n v="67.795000000000002"/>
  </r>
  <r>
    <x v="1442"/>
    <n v="13.678000000000001"/>
    <n v="29.364000000000001"/>
    <n v="43.042000000000002"/>
    <n v="35.552999999999997"/>
    <n v="12.163"/>
    <n v="90.757999999999996"/>
  </r>
  <r>
    <x v="1443"/>
    <n v="9.1440000000000001"/>
    <n v="30.367999999999999"/>
    <n v="39.512"/>
    <n v="9.2569999999999997"/>
    <n v="27.536999999999999"/>
    <n v="76.305999999999997"/>
  </r>
  <r>
    <x v="1444"/>
    <n v="6.6210000000000004"/>
    <n v="32.716999999999999"/>
    <n v="39.338000000000001"/>
    <n v="9.2769999999999992"/>
    <n v="26.847999999999999"/>
    <n v="75.462999999999994"/>
  </r>
  <r>
    <x v="1445"/>
    <n v="8.9730000000000008"/>
    <n v="10.887"/>
    <n v="19.86"/>
    <n v="39.752000000000002"/>
    <n v="26.158999999999999"/>
    <n v="85.771000000000001"/>
  </r>
  <r>
    <x v="1446"/>
    <n v="8.5690000000000008"/>
    <n v="3.8940000000000001"/>
    <n v="12.463000000000001"/>
    <n v="54.274999999999999"/>
    <n v="20.969000000000001"/>
    <n v="87.706999999999994"/>
  </r>
  <r>
    <x v="1447"/>
    <n v="8.0739999999999998"/>
    <n v="10.433999999999999"/>
    <n v="18.507999999999999"/>
    <n v="57.654000000000003"/>
    <n v="22.456"/>
    <n v="98.618000000000009"/>
  </r>
  <r>
    <x v="1448"/>
    <n v="7.0910000000000002"/>
    <n v="11.989000000000001"/>
    <n v="19.080000000000002"/>
    <n v="49.523000000000003"/>
    <n v="24.678999999999998"/>
    <n v="93.282000000000011"/>
  </r>
  <r>
    <x v="1449"/>
    <n v="4.2149999999999999"/>
    <n v="12.981999999999999"/>
    <n v="17.196999999999999"/>
    <n v="49.511000000000003"/>
    <n v="13.132999999999999"/>
    <n v="79.840999999999994"/>
  </r>
  <r>
    <x v="1450"/>
    <n v="4.5890000000000004"/>
    <n v="14.234999999999999"/>
    <n v="18.823999999999998"/>
    <n v="37.555999999999997"/>
    <n v="15.81"/>
    <n v="72.19"/>
  </r>
  <r>
    <x v="1451"/>
    <n v="7.367"/>
    <n v="11.477"/>
    <n v="18.844000000000001"/>
    <n v="37.396000000000001"/>
    <n v="26.949000000000002"/>
    <n v="83.189000000000007"/>
  </r>
  <r>
    <x v="1452"/>
    <n v="7.3609999999999998"/>
    <n v="12.353"/>
    <n v="19.713999999999999"/>
    <n v="39.770000000000003"/>
    <n v="25.553000000000001"/>
    <n v="85.037000000000006"/>
  </r>
  <r>
    <x v="1453"/>
    <n v="7.3440000000000003"/>
    <n v="10.135999999999999"/>
    <n v="17.48"/>
    <n v="26.707000000000001"/>
    <n v="19.283999999999999"/>
    <n v="63.470999999999997"/>
  </r>
  <r>
    <x v="1454"/>
    <n v="7.2969999999999997"/>
    <n v="2.3959999999999999"/>
    <n v="9.6929999999999996"/>
    <n v="26.228000000000002"/>
    <n v="15.555"/>
    <n v="51.475999999999999"/>
  </r>
  <r>
    <x v="1455"/>
    <n v="9.4160000000000004"/>
    <n v="10.305999999999999"/>
    <n v="19.722000000000001"/>
    <n v="26.260999999999999"/>
    <n v="4.09"/>
    <n v="50.073000000000008"/>
  </r>
  <r>
    <x v="1456"/>
    <n v="11.882"/>
    <n v="7.5869999999999997"/>
    <n v="19.469000000000001"/>
    <n v="24.815999999999999"/>
    <n v="15.961"/>
    <n v="60.245999999999995"/>
  </r>
  <r>
    <x v="1457"/>
    <n v="10.589"/>
    <n v="3.6150000000000002"/>
    <n v="14.204000000000001"/>
    <n v="19.268999999999998"/>
    <n v="5.6020000000000003"/>
    <n v="39.075000000000003"/>
  </r>
  <r>
    <x v="1458"/>
    <n v="10.794"/>
    <n v="3.601"/>
    <n v="14.395"/>
    <n v="19.346"/>
    <n v="2.8839999999999999"/>
    <n v="36.625"/>
  </r>
  <r>
    <x v="1459"/>
    <n v="12.214"/>
    <n v="12.97"/>
    <n v="25.184000000000001"/>
    <n v="22.23"/>
    <n v="22.04"/>
    <n v="69.454000000000008"/>
  </r>
  <r>
    <x v="1460"/>
    <n v="9.7880000000000003"/>
    <n v="9.9139999999999997"/>
    <n v="19.701999999999998"/>
    <n v="22.806000000000001"/>
    <n v="19.640999999999998"/>
    <n v="62.148999999999994"/>
  </r>
  <r>
    <x v="1461"/>
    <n v="11.499000000000001"/>
    <n v="15.023999999999999"/>
    <n v="26.523"/>
    <n v="37.557000000000002"/>
    <n v="24.797999999999998"/>
    <n v="88.878"/>
  </r>
  <r>
    <x v="1462"/>
    <n v="9.6739999999999995"/>
    <n v="13.871"/>
    <n v="23.545000000000002"/>
    <n v="40.811999999999998"/>
    <n v="21.797000000000001"/>
    <n v="86.153999999999996"/>
  </r>
  <r>
    <x v="1463"/>
    <n v="11.569000000000001"/>
    <n v="23.678000000000001"/>
    <n v="35.247"/>
    <n v="35.103999999999999"/>
    <n v="22.881"/>
    <n v="93.231999999999999"/>
  </r>
  <r>
    <x v="1464"/>
    <n v="9.1940000000000008"/>
    <n v="21.623000000000001"/>
    <n v="30.817"/>
    <n v="35.996000000000002"/>
    <n v="10.25"/>
    <n v="77.063000000000002"/>
  </r>
  <r>
    <x v="1465"/>
    <n v="9.1989999999999998"/>
    <n v="21.402999999999999"/>
    <n v="30.601999999999997"/>
    <n v="35.511000000000003"/>
    <n v="4.516"/>
    <n v="70.629000000000005"/>
  </r>
  <r>
    <x v="1466"/>
    <n v="7.39"/>
    <n v="9.6289999999999996"/>
    <n v="17.018999999999998"/>
    <n v="42.796999999999997"/>
    <n v="11.436"/>
    <n v="71.251999999999995"/>
  </r>
  <r>
    <x v="1467"/>
    <n v="7.3739999999999997"/>
    <n v="12.242000000000001"/>
    <n v="19.616"/>
    <n v="36.598999999999997"/>
    <n v="24.073"/>
    <n v="80.287999999999997"/>
  </r>
  <r>
    <x v="1468"/>
    <n v="7.359"/>
    <n v="14.212999999999999"/>
    <n v="21.571999999999999"/>
    <n v="37.378999999999998"/>
    <n v="23.943000000000001"/>
    <n v="82.893999999999991"/>
  </r>
  <r>
    <x v="1469"/>
    <n v="9.1890000000000001"/>
    <n v="10.858000000000001"/>
    <n v="20.047000000000001"/>
    <n v="37.401000000000003"/>
    <n v="25.274000000000001"/>
    <n v="82.722000000000008"/>
  </r>
  <r>
    <x v="1470"/>
    <n v="9.1980000000000004"/>
    <n v="16.152999999999999"/>
    <n v="25.350999999999999"/>
    <n v="33.095999999999997"/>
    <n v="25.02"/>
    <n v="83.466999999999999"/>
  </r>
  <r>
    <x v="1471"/>
    <n v="8.375"/>
    <n v="2.2629999999999999"/>
    <n v="10.638"/>
    <n v="28.858000000000001"/>
    <n v="8.0950000000000006"/>
    <n v="47.591000000000001"/>
  </r>
  <r>
    <x v="1472"/>
    <n v="7.8680000000000003"/>
    <n v="2.8010000000000002"/>
    <n v="10.669"/>
    <n v="28.977"/>
    <n v="5.3170000000000002"/>
    <n v="44.963000000000001"/>
  </r>
  <r>
    <x v="1473"/>
    <n v="8.1590000000000007"/>
    <n v="24.486000000000001"/>
    <n v="32.645000000000003"/>
    <n v="36.58"/>
    <n v="7.3869999999999996"/>
    <n v="76.611999999999995"/>
  </r>
  <r>
    <x v="1474"/>
    <n v="9.83"/>
    <n v="22.675999999999998"/>
    <n v="32.506"/>
    <n v="30.757000000000001"/>
    <n v="3.34"/>
    <n v="66.603000000000009"/>
  </r>
  <r>
    <x v="1475"/>
    <n v="8.3019999999999996"/>
    <n v="21.727"/>
    <n v="30.029"/>
    <n v="21.684999999999999"/>
    <n v="3.3149999999999999"/>
    <n v="55.028999999999996"/>
  </r>
  <r>
    <x v="1476"/>
    <n v="7.5620000000000003"/>
    <n v="15.981"/>
    <n v="23.542999999999999"/>
    <n v="14.973000000000001"/>
    <n v="12.714"/>
    <n v="51.23"/>
  </r>
  <r>
    <x v="1477"/>
    <n v="8.2759999999999998"/>
    <n v="15.619"/>
    <n v="23.895"/>
    <n v="26.95"/>
    <n v="22.248999999999999"/>
    <n v="73.093999999999994"/>
  </r>
  <r>
    <x v="1478"/>
    <n v="8.5250000000000004"/>
    <n v="12.923"/>
    <n v="21.448"/>
    <n v="42.704999999999998"/>
    <n v="27.655000000000001"/>
    <n v="91.807999999999993"/>
  </r>
  <r>
    <x v="1479"/>
    <n v="9.2100000000000009"/>
    <n v="24.417000000000002"/>
    <n v="33.627000000000002"/>
    <n v="43.366"/>
    <n v="27.591999999999999"/>
    <n v="104.58499999999999"/>
  </r>
  <r>
    <x v="1480"/>
    <n v="11.233000000000001"/>
    <n v="39.576000000000001"/>
    <n v="50.808999999999997"/>
    <n v="57.530999999999999"/>
    <n v="23.128"/>
    <n v="131.46800000000002"/>
  </r>
  <r>
    <x v="1481"/>
    <n v="11.117000000000001"/>
    <n v="40.542999999999999"/>
    <n v="51.66"/>
    <n v="59.697000000000003"/>
    <n v="25.901"/>
    <n v="137.25800000000001"/>
  </r>
  <r>
    <x v="1482"/>
    <n v="10.007"/>
    <n v="26.977"/>
    <n v="36.984000000000002"/>
    <n v="59.819000000000003"/>
    <n v="26.706"/>
    <n v="123.509"/>
  </r>
  <r>
    <x v="1483"/>
    <n v="7.3730000000000002"/>
    <n v="29.044"/>
    <n v="36.417000000000002"/>
    <n v="59.662999999999997"/>
    <n v="25.442"/>
    <n v="121.52199999999999"/>
  </r>
  <r>
    <x v="1484"/>
    <n v="5.5190000000000001"/>
    <n v="30.084"/>
    <n v="35.603000000000002"/>
    <n v="59.045000000000002"/>
    <n v="25.288"/>
    <n v="119.93599999999999"/>
  </r>
  <r>
    <x v="1485"/>
    <n v="4.234"/>
    <n v="4.5389999999999997"/>
    <n v="8.7729999999999997"/>
    <n v="39.863"/>
    <n v="19.350999999999999"/>
    <n v="67.986999999999995"/>
  </r>
  <r>
    <x v="1486"/>
    <n v="5.9870000000000001"/>
    <n v="3.3290000000000002"/>
    <n v="9.3160000000000007"/>
    <n v="39.728000000000002"/>
    <n v="16.904"/>
    <n v="65.948000000000008"/>
  </r>
  <r>
    <x v="1487"/>
    <n v="5.8369999999999997"/>
    <n v="15.317"/>
    <n v="21.154"/>
    <n v="27.611000000000001"/>
    <n v="24.398"/>
    <n v="73.162999999999997"/>
  </r>
  <r>
    <x v="1488"/>
    <n v="0.95299999999999996"/>
    <n v="16.88"/>
    <n v="17.832999999999998"/>
    <n v="32.14"/>
    <n v="20.798999999999999"/>
    <n v="70.771999999999991"/>
  </r>
  <r>
    <x v="1489"/>
    <n v="0"/>
    <n v="12.317"/>
    <n v="12.317"/>
    <n v="33.630000000000003"/>
    <n v="23.042999999999999"/>
    <n v="68.990000000000009"/>
  </r>
  <r>
    <x v="1490"/>
    <n v="0"/>
    <n v="11.824999999999999"/>
    <n v="11.824999999999999"/>
    <n v="30.298999999999999"/>
    <n v="9.3450000000000006"/>
    <n v="51.468999999999994"/>
  </r>
  <r>
    <x v="1491"/>
    <n v="0"/>
    <n v="13.891999999999999"/>
    <n v="13.891999999999999"/>
    <n v="27.187999999999999"/>
    <n v="7.8"/>
    <n v="48.879999999999995"/>
  </r>
  <r>
    <x v="1492"/>
    <n v="0"/>
    <n v="6.476"/>
    <n v="6.476"/>
    <n v="24.677"/>
    <n v="15.725"/>
    <n v="46.878"/>
  </r>
  <r>
    <x v="1493"/>
    <n v="0"/>
    <n v="6.4790000000000001"/>
    <n v="6.4790000000000001"/>
    <n v="24.463999999999999"/>
    <n v="12.336"/>
    <n v="43.278999999999996"/>
  </r>
  <r>
    <x v="1494"/>
    <n v="5.532"/>
    <n v="15.48"/>
    <n v="21.012"/>
    <n v="26.422000000000001"/>
    <n v="26.047999999999998"/>
    <n v="73.481999999999999"/>
  </r>
  <r>
    <x v="1495"/>
    <n v="11.109"/>
    <n v="36.731000000000002"/>
    <n v="47.84"/>
    <n v="30.388999999999999"/>
    <n v="27.152000000000001"/>
    <n v="105.381"/>
  </r>
  <r>
    <x v="1496"/>
    <n v="11.483000000000001"/>
    <n v="43.466999999999999"/>
    <n v="54.95"/>
    <n v="32.061999999999998"/>
    <n v="27.138999999999999"/>
    <n v="114.151"/>
  </r>
  <r>
    <x v="1497"/>
    <n v="11.018000000000001"/>
    <n v="38.438000000000002"/>
    <n v="49.456000000000003"/>
    <n v="30.113"/>
    <n v="27.106999999999999"/>
    <n v="106.676"/>
  </r>
  <r>
    <x v="1498"/>
    <n v="11.007"/>
    <n v="22.186"/>
    <n v="33.192999999999998"/>
    <n v="33.460999999999999"/>
    <n v="21.408999999999999"/>
    <n v="88.062999999999988"/>
  </r>
  <r>
    <x v="1499"/>
    <n v="10.096"/>
    <n v="3.2429999999999999"/>
    <n v="13.339"/>
    <n v="44.484999999999999"/>
    <n v="6.8339999999999996"/>
    <n v="64.658000000000001"/>
  </r>
  <r>
    <x v="1500"/>
    <n v="10.1"/>
    <n v="3.222"/>
    <n v="13.321999999999999"/>
    <n v="44.502000000000002"/>
    <n v="6.8280000000000003"/>
    <n v="64.652000000000001"/>
  </r>
  <r>
    <x v="1501"/>
    <n v="10.09"/>
    <n v="24.093"/>
    <n v="34.183"/>
    <n v="48.064"/>
    <n v="0"/>
    <n v="82.247"/>
  </r>
  <r>
    <x v="1502"/>
    <n v="11.949"/>
    <n v="37.56"/>
    <n v="49.509"/>
    <n v="48.46"/>
    <n v="0"/>
    <n v="97.968999999999994"/>
  </r>
  <r>
    <x v="1503"/>
    <n v="11.922000000000001"/>
    <n v="32.020000000000003"/>
    <n v="43.942000000000007"/>
    <n v="48.463000000000001"/>
    <n v="18.405000000000001"/>
    <n v="110.81"/>
  </r>
  <r>
    <x v="1504"/>
    <n v="9.0139999999999993"/>
    <n v="21.933"/>
    <n v="30.946999999999999"/>
    <n v="54.183999999999997"/>
    <n v="25.614000000000001"/>
    <n v="110.745"/>
  </r>
  <r>
    <x v="1505"/>
    <n v="10.083"/>
    <n v="29.234999999999999"/>
    <n v="39.317999999999998"/>
    <n v="37.921999999999997"/>
    <n v="22.872"/>
    <n v="100.11199999999999"/>
  </r>
  <r>
    <x v="1506"/>
    <n v="4.282"/>
    <n v="5.1630000000000003"/>
    <n v="9.4450000000000003"/>
    <n v="27.992999999999999"/>
    <n v="10.86"/>
    <n v="48.298000000000002"/>
  </r>
  <r>
    <x v="1507"/>
    <n v="4.2720000000000002"/>
    <n v="5.2720000000000002"/>
    <n v="9.5440000000000005"/>
    <n v="27.846"/>
    <n v="10.862"/>
    <n v="48.252000000000002"/>
  </r>
  <r>
    <x v="1508"/>
    <n v="4.5789999999999997"/>
    <n v="13.465"/>
    <n v="18.044"/>
    <n v="33.093000000000004"/>
    <n v="13.497999999999999"/>
    <n v="64.635000000000005"/>
  </r>
  <r>
    <x v="1509"/>
    <n v="5.4969999999999999"/>
    <n v="22.373000000000001"/>
    <n v="27.87"/>
    <n v="26.123999999999999"/>
    <n v="0"/>
    <n v="53.994"/>
  </r>
  <r>
    <x v="1510"/>
    <n v="8.7089999999999996"/>
    <n v="28.696999999999999"/>
    <n v="37.405999999999999"/>
    <n v="7.7320000000000002"/>
    <n v="11.497999999999999"/>
    <n v="56.635999999999996"/>
  </r>
  <r>
    <x v="1511"/>
    <n v="9.1620000000000008"/>
    <n v="32.991"/>
    <n v="42.152999999999999"/>
    <n v="5.0650000000000004"/>
    <n v="25.997"/>
    <n v="73.215000000000003"/>
  </r>
  <r>
    <x v="1512"/>
    <n v="9.1630000000000003"/>
    <n v="33.521000000000001"/>
    <n v="42.683999999999997"/>
    <n v="5.0549999999999997"/>
    <n v="21.54"/>
    <n v="69.278999999999996"/>
  </r>
  <r>
    <x v="1513"/>
    <n v="7.3250000000000002"/>
    <n v="18.25"/>
    <n v="25.574999999999999"/>
    <n v="7.18"/>
    <n v="11.398999999999999"/>
    <n v="44.153999999999996"/>
  </r>
  <r>
    <x v="1514"/>
    <n v="7.3259999999999996"/>
    <n v="25.658000000000001"/>
    <n v="32.984000000000002"/>
    <n v="7.1849999999999996"/>
    <n v="13.614000000000001"/>
    <n v="53.783000000000001"/>
  </r>
  <r>
    <x v="1515"/>
    <n v="8.4719999999999995"/>
    <n v="31.343"/>
    <n v="39.814999999999998"/>
    <n v="11.718"/>
    <n v="3.2"/>
    <n v="54.733000000000004"/>
  </r>
  <r>
    <x v="1516"/>
    <n v="8.0730000000000004"/>
    <n v="25.248000000000001"/>
    <n v="33.320999999999998"/>
    <n v="46.642000000000003"/>
    <n v="0"/>
    <n v="79.962999999999994"/>
  </r>
  <r>
    <x v="1517"/>
    <n v="6.016"/>
    <n v="31.914999999999999"/>
    <n v="37.930999999999997"/>
    <n v="27.675000000000001"/>
    <n v="0"/>
    <n v="65.605999999999995"/>
  </r>
  <r>
    <x v="1518"/>
    <n v="0.78300000000000003"/>
    <n v="33.966000000000001"/>
    <n v="34.749000000000002"/>
    <n v="29.026"/>
    <n v="7.5110000000000001"/>
    <n v="71.286000000000001"/>
  </r>
  <r>
    <x v="1519"/>
    <n v="0"/>
    <n v="26.248000000000001"/>
    <n v="26.248000000000001"/>
    <n v="37.997999999999998"/>
    <n v="27.667000000000002"/>
    <n v="91.912999999999997"/>
  </r>
  <r>
    <x v="1520"/>
    <n v="0"/>
    <n v="5.77"/>
    <n v="5.77"/>
    <n v="42.421999999999997"/>
    <n v="20.695"/>
    <n v="68.887"/>
  </r>
  <r>
    <x v="1521"/>
    <n v="0"/>
    <n v="7.5279999999999996"/>
    <n v="7.5279999999999996"/>
    <n v="43.372999999999998"/>
    <n v="23.25"/>
    <n v="74.150999999999996"/>
  </r>
  <r>
    <x v="1522"/>
    <n v="0"/>
    <n v="11.241"/>
    <n v="11.241"/>
    <n v="49.689"/>
    <n v="14.988"/>
    <n v="75.918000000000006"/>
  </r>
  <r>
    <x v="1523"/>
    <n v="0"/>
    <n v="23.053000000000001"/>
    <n v="23.053000000000001"/>
    <n v="59.656999999999996"/>
    <n v="3.4119999999999999"/>
    <n v="86.122"/>
  </r>
  <r>
    <x v="1524"/>
    <n v="0"/>
    <n v="27.635000000000002"/>
    <n v="27.635000000000002"/>
    <n v="59.488999999999997"/>
    <n v="26.009"/>
    <n v="113.133"/>
  </r>
  <r>
    <x v="1525"/>
    <n v="1.272"/>
    <n v="39.063000000000002"/>
    <n v="40.335000000000001"/>
    <n v="56.515999999999998"/>
    <n v="27.093"/>
    <n v="123.944"/>
  </r>
  <r>
    <x v="1526"/>
    <n v="2.1949999999999998"/>
    <n v="32.131999999999998"/>
    <n v="34.326999999999998"/>
    <n v="52.578000000000003"/>
    <n v="23.260999999999999"/>
    <n v="110.166"/>
  </r>
  <r>
    <x v="1527"/>
    <n v="2.194"/>
    <n v="34.542999999999999"/>
    <n v="36.737000000000002"/>
    <n v="13.769"/>
    <n v="19.975000000000001"/>
    <n v="70.480999999999995"/>
  </r>
  <r>
    <x v="1528"/>
    <n v="2.1949999999999998"/>
    <n v="32.575000000000003"/>
    <n v="34.770000000000003"/>
    <n v="13.763999999999999"/>
    <n v="15.433999999999999"/>
    <n v="63.968000000000004"/>
  </r>
  <r>
    <x v="1529"/>
    <n v="7.9249999999999998"/>
    <n v="41.709000000000003"/>
    <n v="49.634"/>
    <n v="12.154"/>
    <n v="19.07"/>
    <n v="80.858000000000004"/>
  </r>
  <r>
    <x v="1530"/>
    <n v="2.198"/>
    <n v="37.149000000000001"/>
    <n v="39.347000000000001"/>
    <n v="8.6720000000000006"/>
    <n v="6.8209999999999997"/>
    <n v="54.84"/>
  </r>
  <r>
    <x v="1531"/>
    <n v="4.5830000000000002"/>
    <n v="39.444000000000003"/>
    <n v="44.027000000000001"/>
    <n v="8.0820000000000007"/>
    <n v="15.132999999999999"/>
    <n v="67.242000000000004"/>
  </r>
  <r>
    <x v="1532"/>
    <n v="2.1949999999999998"/>
    <n v="43.036000000000001"/>
    <n v="45.231000000000002"/>
    <n v="8.08"/>
    <n v="27.62"/>
    <n v="80.930999999999997"/>
  </r>
  <r>
    <x v="1533"/>
    <n v="2.1970000000000001"/>
    <n v="43.018999999999998"/>
    <n v="45.216000000000001"/>
    <n v="11.83"/>
    <n v="27.629000000000001"/>
    <n v="84.674999999999997"/>
  </r>
  <r>
    <x v="1534"/>
    <n v="0"/>
    <n v="16.783999999999999"/>
    <n v="16.783999999999999"/>
    <n v="8.75"/>
    <n v="27.614000000000001"/>
    <n v="53.147999999999996"/>
  </r>
  <r>
    <x v="1535"/>
    <n v="0"/>
    <n v="16.398"/>
    <n v="16.398"/>
    <n v="9.5570000000000004"/>
    <n v="27.594999999999999"/>
    <n v="53.55"/>
  </r>
  <r>
    <x v="1536"/>
    <n v="3.7149999999999999"/>
    <n v="22.641999999999999"/>
    <n v="26.356999999999999"/>
    <n v="21.31"/>
    <n v="23.228000000000002"/>
    <n v="70.89500000000001"/>
  </r>
  <r>
    <x v="1537"/>
    <n v="4.133"/>
    <n v="13.099"/>
    <n v="17.231999999999999"/>
    <n v="20.414999999999999"/>
    <n v="23.239000000000001"/>
    <n v="60.885999999999996"/>
  </r>
  <r>
    <x v="1538"/>
    <n v="3.7080000000000002"/>
    <n v="20.696999999999999"/>
    <n v="24.405000000000001"/>
    <n v="23.279"/>
    <n v="23.245999999999999"/>
    <n v="70.929999999999993"/>
  </r>
  <r>
    <x v="1539"/>
    <n v="3.702"/>
    <n v="23.295000000000002"/>
    <n v="26.997"/>
    <n v="24.405999999999999"/>
    <n v="23.798999999999999"/>
    <n v="75.201999999999998"/>
  </r>
  <r>
    <x v="1540"/>
    <n v="3.68"/>
    <n v="17.786999999999999"/>
    <n v="21.466999999999999"/>
    <n v="22.56"/>
    <n v="25.318999999999999"/>
    <n v="69.346000000000004"/>
  </r>
  <r>
    <x v="1541"/>
    <n v="0"/>
    <n v="0"/>
    <n v="0"/>
    <n v="22.966000000000001"/>
    <n v="26.062000000000001"/>
    <n v="49.028000000000006"/>
  </r>
  <r>
    <x v="1542"/>
    <n v="0"/>
    <n v="0"/>
    <n v="0"/>
    <n v="22.969000000000001"/>
    <n v="25.466999999999999"/>
    <n v="48.436"/>
  </r>
  <r>
    <x v="1543"/>
    <n v="0.184"/>
    <n v="4.6059999999999999"/>
    <n v="4.79"/>
    <n v="25.254000000000001"/>
    <n v="22.353999999999999"/>
    <n v="52.397999999999996"/>
  </r>
  <r>
    <x v="1544"/>
    <n v="0"/>
    <n v="2.0699999999999998"/>
    <n v="2.0699999999999998"/>
    <n v="24.898"/>
    <n v="18.193000000000001"/>
    <n v="45.161000000000001"/>
  </r>
  <r>
    <x v="1545"/>
    <n v="0"/>
    <n v="9.1750000000000007"/>
    <n v="9.1750000000000007"/>
    <n v="25.184999999999999"/>
    <n v="12.076000000000001"/>
    <n v="46.436"/>
  </r>
  <r>
    <x v="1546"/>
    <n v="0"/>
    <n v="19.776"/>
    <n v="19.776"/>
    <n v="25.198"/>
    <n v="11.702999999999999"/>
    <n v="56.677000000000007"/>
  </r>
  <r>
    <x v="1547"/>
    <n v="0"/>
    <n v="23.698"/>
    <n v="23.698"/>
    <n v="25.129000000000001"/>
    <n v="5.9210000000000003"/>
    <n v="54.747999999999998"/>
  </r>
  <r>
    <x v="1548"/>
    <n v="0"/>
    <n v="15.404999999999999"/>
    <n v="15.404999999999999"/>
    <n v="25.11"/>
    <n v="3.8940000000000001"/>
    <n v="44.408999999999999"/>
  </r>
  <r>
    <x v="1549"/>
    <n v="0"/>
    <n v="17.859000000000002"/>
    <n v="17.859000000000002"/>
    <n v="25.748999999999999"/>
    <n v="10.125"/>
    <n v="53.733000000000004"/>
  </r>
  <r>
    <x v="1550"/>
    <n v="0"/>
    <n v="20.184000000000001"/>
    <n v="20.184000000000001"/>
    <n v="25.856999999999999"/>
    <n v="11.018000000000001"/>
    <n v="57.058999999999997"/>
  </r>
  <r>
    <x v="1551"/>
    <n v="0"/>
    <n v="19.765999999999998"/>
    <n v="19.765999999999998"/>
    <n v="24.675000000000001"/>
    <n v="24.373000000000001"/>
    <n v="68.8140000000000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showHeaders="0" outline="1" outlineData="1" multipleFieldFilters="0" chartFormat="4">
  <location ref="J2:M64" firstHeaderRow="0" firstDataRow="1" firstDataCol="1"/>
  <pivotFields count="9">
    <pivotField axis="axisRow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ubtotalTop="0" showAll="0"/>
    <pivotField subtotalTop="0" showAll="0"/>
    <pivotField dataField="1" subtotalTop="0" showAll="0"/>
    <pivotField dataField="1" subtotalTop="0" showAll="0"/>
    <pivotField dataField="1" subtotalTop="0" showAll="0"/>
    <pivotField subtotalTop="0" showAll="0"/>
    <pivotField subtotalTop="0" showAll="0">
      <items count="7">
        <item sd="0" x="0"/>
        <item sd="0" x="1"/>
        <item sd="0" x="2"/>
        <item sd="0" x="3"/>
        <item sd="0" x="4"/>
        <item x="5"/>
        <item t="default"/>
      </items>
    </pivotField>
    <pivotField axis="axisRow" subtotalTop="0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2">
    <field x="8"/>
    <field x="0"/>
  </rowFields>
  <rowItems count="62"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1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2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3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4"/>
    </i>
    <i>
      <x v="5"/>
    </i>
    <i r="1">
      <x v="1"/>
    </i>
    <i r="1">
      <x v="2"/>
    </i>
    <i r="1">
      <x v="3"/>
    </i>
    <i t="default"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Isle of Grain" fld="3" baseField="0" baseItem="0"/>
    <dataField name="South Hook" fld="4" baseField="0" baseItem="0"/>
    <dataField name="Dragon" fld="5" baseField="0" baseItem="0"/>
  </dataFields>
  <formats count="131">
    <format dxfId="131">
      <pivotArea type="all" dataOnly="0" outline="0" fieldPosition="0"/>
    </format>
    <format dxfId="130">
      <pivotArea outline="0" collapsedLevelsAreSubtotals="1" fieldPosition="0"/>
    </format>
    <format dxfId="129">
      <pivotArea dataOnly="0" labelOnly="1" fieldPosition="0">
        <references count="1">
          <reference field="8" count="5">
            <x v="1"/>
            <x v="2"/>
            <x v="3"/>
            <x v="4"/>
            <x v="5"/>
          </reference>
        </references>
      </pivotArea>
    </format>
    <format dxfId="128">
      <pivotArea dataOnly="0" labelOnly="1" fieldPosition="0">
        <references count="1">
          <reference field="8" count="5" defaultSubtotal="1">
            <x v="1"/>
            <x v="2"/>
            <x v="3"/>
            <x v="4"/>
            <x v="5"/>
          </reference>
        </references>
      </pivotArea>
    </format>
    <format dxfId="127">
      <pivotArea dataOnly="0" labelOnly="1" grandRow="1" outline="0" fieldPosition="0"/>
    </format>
    <format dxfId="126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1"/>
          </reference>
        </references>
      </pivotArea>
    </format>
    <format dxfId="125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2"/>
          </reference>
        </references>
      </pivotArea>
    </format>
    <format dxfId="124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3"/>
          </reference>
        </references>
      </pivotArea>
    </format>
    <format dxfId="123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4"/>
          </reference>
        </references>
      </pivotArea>
    </format>
    <format dxfId="122">
      <pivotArea dataOnly="0" labelOnly="1" fieldPosition="0">
        <references count="2">
          <reference field="0" count="3">
            <x v="1"/>
            <x v="2"/>
            <x v="3"/>
          </reference>
          <reference field="8" count="1" selected="0">
            <x v="5"/>
          </reference>
        </references>
      </pivotArea>
    </format>
    <format dxfId="12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0">
      <pivotArea type="all" dataOnly="0" outline="0" fieldPosition="0"/>
    </format>
    <format dxfId="119">
      <pivotArea outline="0" collapsedLevelsAreSubtotals="1" fieldPosition="0"/>
    </format>
    <format dxfId="118">
      <pivotArea dataOnly="0" labelOnly="1" fieldPosition="0">
        <references count="1">
          <reference field="8" count="5">
            <x v="1"/>
            <x v="2"/>
            <x v="3"/>
            <x v="4"/>
            <x v="5"/>
          </reference>
        </references>
      </pivotArea>
    </format>
    <format dxfId="117">
      <pivotArea dataOnly="0" labelOnly="1" fieldPosition="0">
        <references count="1">
          <reference field="8" count="5" defaultSubtotal="1">
            <x v="1"/>
            <x v="2"/>
            <x v="3"/>
            <x v="4"/>
            <x v="5"/>
          </reference>
        </references>
      </pivotArea>
    </format>
    <format dxfId="116">
      <pivotArea dataOnly="0" labelOnly="1" grandRow="1" outline="0" fieldPosition="0"/>
    </format>
    <format dxfId="115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1"/>
          </reference>
        </references>
      </pivotArea>
    </format>
    <format dxfId="114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2"/>
          </reference>
        </references>
      </pivotArea>
    </format>
    <format dxfId="113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3"/>
          </reference>
        </references>
      </pivotArea>
    </format>
    <format dxfId="112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4"/>
          </reference>
        </references>
      </pivotArea>
    </format>
    <format dxfId="111">
      <pivotArea dataOnly="0" labelOnly="1" fieldPosition="0">
        <references count="2">
          <reference field="0" count="3">
            <x v="1"/>
            <x v="2"/>
            <x v="3"/>
          </reference>
          <reference field="8" count="1" selected="0">
            <x v="5"/>
          </reference>
        </references>
      </pivotArea>
    </format>
    <format dxfId="11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9">
      <pivotArea type="all" dataOnly="0" outline="0" fieldPosition="0"/>
    </format>
    <format dxfId="108">
      <pivotArea outline="0" collapsedLevelsAreSubtotals="1" fieldPosition="0"/>
    </format>
    <format dxfId="107">
      <pivotArea dataOnly="0" labelOnly="1" fieldPosition="0">
        <references count="1">
          <reference field="8" count="5">
            <x v="1"/>
            <x v="2"/>
            <x v="3"/>
            <x v="4"/>
            <x v="5"/>
          </reference>
        </references>
      </pivotArea>
    </format>
    <format dxfId="106">
      <pivotArea dataOnly="0" labelOnly="1" fieldPosition="0">
        <references count="1">
          <reference field="8" count="5" defaultSubtotal="1">
            <x v="1"/>
            <x v="2"/>
            <x v="3"/>
            <x v="4"/>
            <x v="5"/>
          </reference>
        </references>
      </pivotArea>
    </format>
    <format dxfId="105">
      <pivotArea dataOnly="0" labelOnly="1" grandRow="1" outline="0" fieldPosition="0"/>
    </format>
    <format dxfId="104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1"/>
          </reference>
        </references>
      </pivotArea>
    </format>
    <format dxfId="103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2"/>
          </reference>
        </references>
      </pivotArea>
    </format>
    <format dxfId="102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3"/>
          </reference>
        </references>
      </pivotArea>
    </format>
    <format dxfId="101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4"/>
          </reference>
        </references>
      </pivotArea>
    </format>
    <format dxfId="100">
      <pivotArea dataOnly="0" labelOnly="1" fieldPosition="0">
        <references count="2">
          <reference field="0" count="3">
            <x v="1"/>
            <x v="2"/>
            <x v="3"/>
          </reference>
          <reference field="8" count="1" selected="0">
            <x v="5"/>
          </reference>
        </references>
      </pivotArea>
    </format>
    <format dxfId="9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0">
      <pivotArea type="all" dataOnly="0" outline="0" fieldPosition="0"/>
    </format>
    <format dxfId="89">
      <pivotArea outline="0" collapsedLevelsAreSubtotals="1" fieldPosition="0"/>
    </format>
    <format dxfId="88">
      <pivotArea dataOnly="0" labelOnly="1" fieldPosition="0">
        <references count="1">
          <reference field="8" count="5">
            <x v="1"/>
            <x v="2"/>
            <x v="3"/>
            <x v="4"/>
            <x v="5"/>
          </reference>
        </references>
      </pivotArea>
    </format>
    <format dxfId="87">
      <pivotArea dataOnly="0" labelOnly="1" fieldPosition="0">
        <references count="1">
          <reference field="8" count="5" defaultSubtotal="1">
            <x v="1"/>
            <x v="2"/>
            <x v="3"/>
            <x v="4"/>
            <x v="5"/>
          </reference>
        </references>
      </pivotArea>
    </format>
    <format dxfId="86">
      <pivotArea dataOnly="0" labelOnly="1" grandRow="1" outline="0" fieldPosition="0"/>
    </format>
    <format dxfId="85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1"/>
          </reference>
        </references>
      </pivotArea>
    </format>
    <format dxfId="84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2"/>
          </reference>
        </references>
      </pivotArea>
    </format>
    <format dxfId="83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3"/>
          </reference>
        </references>
      </pivotArea>
    </format>
    <format dxfId="82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4"/>
          </reference>
        </references>
      </pivotArea>
    </format>
    <format dxfId="81">
      <pivotArea dataOnly="0" labelOnly="1" fieldPosition="0">
        <references count="2">
          <reference field="0" count="3">
            <x v="1"/>
            <x v="2"/>
            <x v="3"/>
          </reference>
          <reference field="8" count="1" selected="0">
            <x v="5"/>
          </reference>
        </references>
      </pivotArea>
    </format>
    <format dxfId="8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8">
      <pivotArea type="all" dataOnly="0" outline="0" fieldPosition="0"/>
    </format>
    <format dxfId="77">
      <pivotArea outline="0" collapsedLevelsAreSubtotals="1" fieldPosition="0"/>
    </format>
    <format dxfId="76">
      <pivotArea dataOnly="0" labelOnly="1" fieldPosition="0">
        <references count="1">
          <reference field="8" count="5">
            <x v="1"/>
            <x v="2"/>
            <x v="3"/>
            <x v="4"/>
            <x v="5"/>
          </reference>
        </references>
      </pivotArea>
    </format>
    <format dxfId="75">
      <pivotArea dataOnly="0" labelOnly="1" fieldPosition="0">
        <references count="1">
          <reference field="8" count="5" defaultSubtotal="1">
            <x v="1"/>
            <x v="2"/>
            <x v="3"/>
            <x v="4"/>
            <x v="5"/>
          </reference>
        </references>
      </pivotArea>
    </format>
    <format dxfId="74">
      <pivotArea dataOnly="0" labelOnly="1" grandRow="1" outline="0" fieldPosition="0"/>
    </format>
    <format dxfId="73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1"/>
          </reference>
        </references>
      </pivotArea>
    </format>
    <format dxfId="72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2"/>
          </reference>
        </references>
      </pivotArea>
    </format>
    <format dxfId="71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3"/>
          </reference>
        </references>
      </pivotArea>
    </format>
    <format dxfId="70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4"/>
          </reference>
        </references>
      </pivotArea>
    </format>
    <format dxfId="69">
      <pivotArea dataOnly="0" labelOnly="1" fieldPosition="0">
        <references count="2">
          <reference field="0" count="3">
            <x v="1"/>
            <x v="2"/>
            <x v="3"/>
          </reference>
          <reference field="8" count="1" selected="0">
            <x v="5"/>
          </reference>
        </references>
      </pivotArea>
    </format>
    <format dxfId="6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7">
      <pivotArea dataOnly="0" labelOnly="1" fieldPosition="0">
        <references count="1">
          <reference field="8" count="5">
            <x v="1"/>
            <x v="2"/>
            <x v="3"/>
            <x v="4"/>
            <x v="5"/>
          </reference>
        </references>
      </pivotArea>
    </format>
    <format dxfId="66">
      <pivotArea dataOnly="0" labelOnly="1" fieldPosition="0">
        <references count="1">
          <reference field="8" count="5" defaultSubtotal="1">
            <x v="1"/>
            <x v="2"/>
            <x v="3"/>
            <x v="4"/>
            <x v="5"/>
          </reference>
        </references>
      </pivotArea>
    </format>
    <format dxfId="65">
      <pivotArea dataOnly="0" labelOnly="1" grandRow="1" outline="0" fieldPosition="0"/>
    </format>
    <format dxfId="64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1"/>
          </reference>
        </references>
      </pivotArea>
    </format>
    <format dxfId="63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2"/>
          </reference>
        </references>
      </pivotArea>
    </format>
    <format dxfId="62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3"/>
          </reference>
        </references>
      </pivotArea>
    </format>
    <format dxfId="61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4"/>
          </reference>
        </references>
      </pivotArea>
    </format>
    <format dxfId="60">
      <pivotArea dataOnly="0" labelOnly="1" fieldPosition="0">
        <references count="2">
          <reference field="0" count="3">
            <x v="1"/>
            <x v="2"/>
            <x v="3"/>
          </reference>
          <reference field="8" count="1" selected="0">
            <x v="5"/>
          </reference>
        </references>
      </pivotArea>
    </format>
    <format dxfId="59">
      <pivotArea collapsedLevelsAreSubtotals="1" fieldPosition="0">
        <references count="1">
          <reference field="8" count="1" defaultSubtotal="1">
            <x v="1"/>
          </reference>
        </references>
      </pivotArea>
    </format>
    <format dxfId="58">
      <pivotArea dataOnly="0" labelOnly="1" fieldPosition="0">
        <references count="1">
          <reference field="8" count="1" defaultSubtotal="1">
            <x v="1"/>
          </reference>
        </references>
      </pivotArea>
    </format>
    <format dxfId="57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1"/>
          </reference>
        </references>
      </pivotArea>
    </format>
    <format dxfId="5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5">
      <pivotArea collapsedLevelsAreSubtotals="1" fieldPosition="0">
        <references count="1">
          <reference field="8" count="1" defaultSubtotal="1">
            <x v="2"/>
          </reference>
        </references>
      </pivotArea>
    </format>
    <format dxfId="54">
      <pivotArea dataOnly="0" labelOnly="1" fieldPosition="0">
        <references count="1">
          <reference field="8" count="1" defaultSubtotal="1">
            <x v="2"/>
          </reference>
        </references>
      </pivotArea>
    </format>
    <format dxfId="53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2"/>
          </reference>
        </references>
      </pivotArea>
    </format>
    <format dxfId="52">
      <pivotArea collapsedLevelsAreSubtotals="1" fieldPosition="0">
        <references count="1">
          <reference field="8" count="1">
            <x v="3"/>
          </reference>
        </references>
      </pivotArea>
    </format>
    <format dxfId="51">
      <pivotArea collapsedLevelsAreSubtotals="1" fieldPosition="0">
        <references count="1">
          <reference field="8" count="1" defaultSubtotal="1">
            <x v="3"/>
          </reference>
        </references>
      </pivotArea>
    </format>
    <format dxfId="50">
      <pivotArea dataOnly="0" labelOnly="1" fieldPosition="0">
        <references count="1">
          <reference field="8" count="1">
            <x v="3"/>
          </reference>
        </references>
      </pivotArea>
    </format>
    <format dxfId="49">
      <pivotArea dataOnly="0" labelOnly="1" fieldPosition="0">
        <references count="1">
          <reference field="8" count="1" defaultSubtotal="1">
            <x v="3"/>
          </reference>
        </references>
      </pivotArea>
    </format>
    <format dxfId="48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3"/>
          </reference>
        </references>
      </pivotArea>
    </format>
    <format dxfId="47">
      <pivotArea collapsedLevelsAreSubtotals="1" fieldPosition="0">
        <references count="1">
          <reference field="8" count="1">
            <x v="4"/>
          </reference>
        </references>
      </pivotArea>
    </format>
    <format dxfId="46">
      <pivotArea collapsedLevelsAreSubtotals="1" fieldPosition="0">
        <references count="1">
          <reference field="8" count="1" defaultSubtotal="1">
            <x v="4"/>
          </reference>
        </references>
      </pivotArea>
    </format>
    <format dxfId="45">
      <pivotArea dataOnly="0" labelOnly="1" fieldPosition="0">
        <references count="1">
          <reference field="8" count="1">
            <x v="4"/>
          </reference>
        </references>
      </pivotArea>
    </format>
    <format dxfId="44">
      <pivotArea dataOnly="0" labelOnly="1" fieldPosition="0">
        <references count="1">
          <reference field="8" count="1" defaultSubtotal="1">
            <x v="4"/>
          </reference>
        </references>
      </pivotArea>
    </format>
    <format dxfId="43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4"/>
          </reference>
        </references>
      </pivotArea>
    </format>
    <format dxfId="42">
      <pivotArea grandRow="1" outline="0" collapsedLevelsAreSubtotals="1" fieldPosition="0"/>
    </format>
    <format dxfId="41">
      <pivotArea dataOnly="0" labelOnly="1" grandRow="1" outline="0" fieldPosition="0"/>
    </format>
    <format dxfId="4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9">
      <pivotArea dataOnly="0" labelOnly="1" fieldPosition="0">
        <references count="1">
          <reference field="8" count="5">
            <x v="1"/>
            <x v="2"/>
            <x v="3"/>
            <x v="4"/>
            <x v="5"/>
          </reference>
        </references>
      </pivotArea>
    </format>
    <format dxfId="38">
      <pivotArea dataOnly="0" labelOnly="1" fieldPosition="0">
        <references count="1">
          <reference field="8" count="5" defaultSubtotal="1">
            <x v="1"/>
            <x v="2"/>
            <x v="3"/>
            <x v="4"/>
            <x v="5"/>
          </reference>
        </references>
      </pivotArea>
    </format>
    <format dxfId="37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1"/>
          </reference>
        </references>
      </pivotArea>
    </format>
    <format dxfId="36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2"/>
          </reference>
        </references>
      </pivotArea>
    </format>
    <format dxfId="35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3"/>
          </reference>
        </references>
      </pivotArea>
    </format>
    <format dxfId="34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4"/>
          </reference>
        </references>
      </pivotArea>
    </format>
    <format dxfId="33">
      <pivotArea dataOnly="0" labelOnly="1" fieldPosition="0">
        <references count="2">
          <reference field="0" count="3">
            <x v="1"/>
            <x v="2"/>
            <x v="3"/>
          </reference>
          <reference field="8" count="1" selected="0">
            <x v="5"/>
          </reference>
        </references>
      </pivotArea>
    </format>
    <format dxfId="32">
      <pivotArea collapsedLevelsAreSubtotals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1"/>
          </reference>
        </references>
      </pivotArea>
    </format>
    <format dxfId="31">
      <pivotArea collapsedLevelsAreSubtotals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2"/>
          </reference>
        </references>
      </pivotArea>
    </format>
    <format dxfId="30">
      <pivotArea collapsedLevelsAreSubtotals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3"/>
          </reference>
        </references>
      </pivotArea>
    </format>
    <format dxfId="29">
      <pivotArea collapsedLevelsAreSubtotals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4"/>
          </reference>
        </references>
      </pivotArea>
    </format>
    <format dxfId="28">
      <pivotArea collapsedLevelsAreSubtotals="1" fieldPosition="0">
        <references count="2">
          <reference field="0" count="3">
            <x v="1"/>
            <x v="2"/>
            <x v="3"/>
          </reference>
          <reference field="8" count="1" selected="0">
            <x v="5"/>
          </reference>
        </references>
      </pivotArea>
    </format>
    <format dxfId="27">
      <pivotArea collapsedLevelsAreSubtotals="1" fieldPosition="0">
        <references count="1">
          <reference field="8" count="1">
            <x v="1"/>
          </reference>
        </references>
      </pivotArea>
    </format>
    <format dxfId="26">
      <pivotArea dataOnly="0" labelOnly="1" fieldPosition="0">
        <references count="1">
          <reference field="8" count="1">
            <x v="1"/>
          </reference>
        </references>
      </pivotArea>
    </format>
    <format dxfId="25">
      <pivotArea collapsedLevelsAreSubtotals="1" fieldPosition="0">
        <references count="1">
          <reference field="8" count="1">
            <x v="2"/>
          </reference>
        </references>
      </pivotArea>
    </format>
    <format dxfId="24">
      <pivotArea collapsedLevelsAreSubtotals="1" fieldPosition="0">
        <references count="1">
          <reference field="8" count="1">
            <x v="1"/>
          </reference>
        </references>
      </pivotArea>
    </format>
    <format dxfId="23">
      <pivotArea dataOnly="0" labelOnly="1" fieldPosition="0">
        <references count="1">
          <reference field="8" count="5">
            <x v="1"/>
            <x v="2"/>
            <x v="3"/>
            <x v="4"/>
            <x v="5"/>
          </reference>
        </references>
      </pivotArea>
    </format>
    <format dxfId="22">
      <pivotArea dataOnly="0" labelOnly="1" fieldPosition="0">
        <references count="1">
          <reference field="8" count="5" defaultSubtotal="1">
            <x v="1"/>
            <x v="2"/>
            <x v="3"/>
            <x v="4"/>
            <x v="5"/>
          </reference>
        </references>
      </pivotArea>
    </format>
    <format dxfId="21">
      <pivotArea dataOnly="0" labelOnly="1" grandRow="1" outline="0" fieldPosition="0"/>
    </format>
    <format dxfId="20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1"/>
          </reference>
        </references>
      </pivotArea>
    </format>
    <format dxfId="19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2"/>
          </reference>
        </references>
      </pivotArea>
    </format>
    <format dxfId="18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3"/>
          </reference>
        </references>
      </pivotArea>
    </format>
    <format dxfId="17">
      <pivotArea dataOnly="0" labelOnly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4"/>
          </reference>
        </references>
      </pivotArea>
    </format>
    <format dxfId="16">
      <pivotArea dataOnly="0" labelOnly="1" fieldPosition="0">
        <references count="2">
          <reference field="0" count="3">
            <x v="1"/>
            <x v="2"/>
            <x v="3"/>
          </reference>
          <reference field="8" count="1" selected="0">
            <x v="5"/>
          </reference>
        </references>
      </pivotArea>
    </format>
    <format dxfId="15">
      <pivotArea collapsedLevelsAreSubtotals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1"/>
          </reference>
        </references>
      </pivotArea>
    </format>
    <format dxfId="14">
      <pivotArea collapsedLevelsAreSubtotals="1" fieldPosition="0">
        <references count="1">
          <reference field="8" count="1" defaultSubtotal="1">
            <x v="1"/>
          </reference>
        </references>
      </pivotArea>
    </format>
    <format dxfId="13">
      <pivotArea collapsedLevelsAreSubtotals="1" fieldPosition="0">
        <references count="1">
          <reference field="8" count="1">
            <x v="2"/>
          </reference>
        </references>
      </pivotArea>
    </format>
    <format dxfId="12">
      <pivotArea collapsedLevelsAreSubtotals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2"/>
          </reference>
        </references>
      </pivotArea>
    </format>
    <format dxfId="11">
      <pivotArea collapsedLevelsAreSubtotals="1" fieldPosition="0">
        <references count="1">
          <reference field="8" count="1" defaultSubtotal="1">
            <x v="2"/>
          </reference>
        </references>
      </pivotArea>
    </format>
    <format dxfId="10">
      <pivotArea collapsedLevelsAreSubtotals="1" fieldPosition="0">
        <references count="1">
          <reference field="8" count="1">
            <x v="3"/>
          </reference>
        </references>
      </pivotArea>
    </format>
    <format dxfId="9">
      <pivotArea collapsedLevelsAreSubtotals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3"/>
          </reference>
        </references>
      </pivotArea>
    </format>
    <format dxfId="8">
      <pivotArea collapsedLevelsAreSubtotals="1" fieldPosition="0">
        <references count="1">
          <reference field="8" count="1" defaultSubtotal="1">
            <x v="3"/>
          </reference>
        </references>
      </pivotArea>
    </format>
    <format dxfId="7">
      <pivotArea collapsedLevelsAreSubtotals="1" fieldPosition="0">
        <references count="1">
          <reference field="8" count="1">
            <x v="4"/>
          </reference>
        </references>
      </pivotArea>
    </format>
    <format dxfId="6">
      <pivotArea collapsedLevelsAreSubtotals="1" fieldPosition="0">
        <references count="2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8" count="1" selected="0">
            <x v="4"/>
          </reference>
        </references>
      </pivotArea>
    </format>
    <format dxfId="5">
      <pivotArea collapsedLevelsAreSubtotals="1" fieldPosition="0">
        <references count="1">
          <reference field="8" count="1" defaultSubtotal="1">
            <x v="4"/>
          </reference>
        </references>
      </pivotArea>
    </format>
    <format dxfId="4">
      <pivotArea collapsedLevelsAreSubtotals="1" fieldPosition="0">
        <references count="1">
          <reference field="8" count="1">
            <x v="5"/>
          </reference>
        </references>
      </pivotArea>
    </format>
    <format dxfId="3">
      <pivotArea collapsedLevelsAreSubtotals="1" fieldPosition="0">
        <references count="2">
          <reference field="0" count="3">
            <x v="1"/>
            <x v="2"/>
            <x v="3"/>
          </reference>
          <reference field="8" count="1" selected="0">
            <x v="5"/>
          </reference>
        </references>
      </pivotArea>
    </format>
    <format dxfId="2">
      <pivotArea collapsedLevelsAreSubtotals="1" fieldPosition="0">
        <references count="1">
          <reference field="8" count="1" defaultSubtotal="1">
            <x v="5"/>
          </reference>
        </references>
      </pivotArea>
    </format>
    <format dxfId="1">
      <pivotArea grandRow="1" outline="0" collapsedLevelsAreSubtotals="1" fieldPosition="0"/>
    </format>
  </formats>
  <chartFormats count="3">
    <chartFormat chart="1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10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G32" totalsRowShown="0">
  <autoFilter ref="A1:G32" xr:uid="{00000000-0009-0000-0100-000001000000}"/>
  <tableColumns count="7">
    <tableColumn id="1" xr3:uid="{00000000-0010-0000-0000-000001000000}" name="Date" dataDxfId="0"/>
    <tableColumn id="2" xr3:uid="{00000000-0010-0000-0000-000002000000}" name="IsleOfGrainST"/>
    <tableColumn id="3" xr3:uid="{00000000-0010-0000-0000-000003000000}" name="IsleOfGrainST2"/>
    <tableColumn id="4" xr3:uid="{00000000-0010-0000-0000-000004000000}" name="IOG"/>
    <tableColumn id="5" xr3:uid="{00000000-0010-0000-0000-000005000000}" name="SouthHookTer"/>
    <tableColumn id="6" xr3:uid="{00000000-0010-0000-0000-000006000000}" name="DragonTer"/>
    <tableColumn id="7" xr3:uid="{00000000-0010-0000-0000-000007000000}" name="L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AC535-0A9F-41FE-B589-B8D54AEA95CA}">
  <dimension ref="A1:Q22"/>
  <sheetViews>
    <sheetView topLeftCell="F1" zoomScaleNormal="100" workbookViewId="0">
      <selection activeCell="G13" sqref="G13"/>
    </sheetView>
  </sheetViews>
  <sheetFormatPr defaultColWidth="8.7265625" defaultRowHeight="12.5" x14ac:dyDescent="0.25"/>
  <cols>
    <col min="1" max="1" width="6.7265625" style="86" hidden="1" customWidth="1"/>
    <col min="2" max="2" width="28.1796875" style="86" hidden="1" customWidth="1"/>
    <col min="3" max="5" width="18.26953125" style="86" hidden="1" customWidth="1"/>
    <col min="6" max="6" width="3.08984375" style="86" customWidth="1"/>
    <col min="7" max="7" width="22.1796875" style="86" bestFit="1" customWidth="1"/>
    <col min="8" max="10" width="13" style="86" hidden="1" customWidth="1"/>
    <col min="11" max="17" width="13" style="86" customWidth="1"/>
    <col min="18" max="16384" width="8.7265625" style="86"/>
  </cols>
  <sheetData>
    <row r="1" spans="2:17" ht="16.5" customHeight="1" thickBot="1" x14ac:dyDescent="0.3"/>
    <row r="2" spans="2:17" s="89" customFormat="1" ht="39.5" customHeight="1" thickBot="1" x14ac:dyDescent="0.4">
      <c r="B2" s="87" t="s">
        <v>356</v>
      </c>
      <c r="C2" s="87" t="str">
        <f>YEAR([4]Actual!A4)&amp;" actual"</f>
        <v>2019 actual</v>
      </c>
      <c r="D2" s="87" t="str">
        <f>YEAR([4]Actual!A4)&amp;" weather corrected"</f>
        <v>2019 weather corrected</v>
      </c>
      <c r="E2" s="88" t="str">
        <f>YEAR('[4]Forecast GWh'!A11)&amp;" forecast"</f>
        <v>2020 forecast</v>
      </c>
      <c r="G2" s="110" t="s">
        <v>338</v>
      </c>
      <c r="H2" s="115">
        <v>2012</v>
      </c>
      <c r="I2" s="116">
        <v>2013</v>
      </c>
      <c r="J2" s="116">
        <v>2014</v>
      </c>
      <c r="K2" s="116">
        <v>2015</v>
      </c>
      <c r="L2" s="116">
        <v>2016</v>
      </c>
      <c r="M2" s="116">
        <v>2017</v>
      </c>
      <c r="N2" s="116" t="s">
        <v>357</v>
      </c>
      <c r="O2" s="116" t="str">
        <f t="shared" ref="O2:Q4" si="0">C2</f>
        <v>2019 actual</v>
      </c>
      <c r="P2" s="116" t="str">
        <f t="shared" si="0"/>
        <v>2019 weather corrected</v>
      </c>
      <c r="Q2" s="117" t="str">
        <f t="shared" si="0"/>
        <v>2020 forecast</v>
      </c>
    </row>
    <row r="3" spans="2:17" ht="13" thickBot="1" x14ac:dyDescent="0.3">
      <c r="B3" s="90" t="s">
        <v>358</v>
      </c>
      <c r="C3" s="91">
        <f>[4]Actual!E190/1000</f>
        <v>11.39285345118182</v>
      </c>
      <c r="D3" s="91">
        <f>'[4]Actual WC'!E190/1000</f>
        <v>11.570434364269101</v>
      </c>
      <c r="E3" s="91">
        <f>SUM('[4]Forecast MCM'!AS11:AS193)/1000</f>
        <v>11.693171798188184</v>
      </c>
      <c r="G3" s="111" t="s">
        <v>358</v>
      </c>
      <c r="H3" s="92">
        <v>13</v>
      </c>
      <c r="I3" s="93">
        <v>12.3</v>
      </c>
      <c r="J3" s="93">
        <v>9.9</v>
      </c>
      <c r="K3" s="93">
        <v>11.3</v>
      </c>
      <c r="L3" s="93">
        <v>11.1</v>
      </c>
      <c r="M3" s="93">
        <v>10.431431363636367</v>
      </c>
      <c r="N3" s="93">
        <v>10.567785942454552</v>
      </c>
      <c r="O3" s="94">
        <f t="shared" si="0"/>
        <v>11.39285345118182</v>
      </c>
      <c r="P3" s="94">
        <f t="shared" si="0"/>
        <v>11.570434364269101</v>
      </c>
      <c r="Q3" s="94">
        <f t="shared" si="0"/>
        <v>11.693171798188184</v>
      </c>
    </row>
    <row r="4" spans="2:17" ht="13" thickBot="1" x14ac:dyDescent="0.3">
      <c r="B4" s="90" t="s">
        <v>359</v>
      </c>
      <c r="C4" s="91">
        <f>[4]Actual!C190/1000</f>
        <v>4.1838819210380436</v>
      </c>
      <c r="D4" s="91">
        <f>'[4]Actual WC'!C190/1000</f>
        <v>4.1883313937392463</v>
      </c>
      <c r="E4" s="91">
        <f>SUM('[4]Forecast MCM'!AT11:AT193)/1000</f>
        <v>4.0052126922605424</v>
      </c>
      <c r="G4" s="112" t="s">
        <v>359</v>
      </c>
      <c r="H4" s="95">
        <v>4.8</v>
      </c>
      <c r="I4" s="96">
        <v>4.5</v>
      </c>
      <c r="J4" s="96">
        <v>4.4000000000000004</v>
      </c>
      <c r="K4" s="96">
        <v>4.2</v>
      </c>
      <c r="L4" s="96">
        <v>4.0999999999999996</v>
      </c>
      <c r="M4" s="96">
        <v>4.443096909090908</v>
      </c>
      <c r="N4" s="96">
        <v>4.0755982931026171</v>
      </c>
      <c r="O4" s="97">
        <f t="shared" si="0"/>
        <v>4.1838819210380436</v>
      </c>
      <c r="P4" s="97">
        <f t="shared" si="0"/>
        <v>4.1883313937392463</v>
      </c>
      <c r="Q4" s="97">
        <f t="shared" si="0"/>
        <v>4.0052126922605424</v>
      </c>
    </row>
    <row r="5" spans="2:17" ht="13" thickBot="1" x14ac:dyDescent="0.3">
      <c r="B5" s="90" t="s">
        <v>360</v>
      </c>
      <c r="C5" s="91">
        <f>[4]Actual!B190/1000</f>
        <v>2.0011006155369997</v>
      </c>
      <c r="D5" s="91">
        <f>'[4]Actual WC'!B190/1000</f>
        <v>2.003928556575501</v>
      </c>
      <c r="E5" s="91">
        <f>SUM('[4]Forecast MCM'!AV11:AV193)/1000</f>
        <v>2.0739993263072725</v>
      </c>
      <c r="G5" s="113" t="s">
        <v>361</v>
      </c>
      <c r="H5" s="100">
        <v>8.3000000000000007</v>
      </c>
      <c r="I5" s="101">
        <v>7.7</v>
      </c>
      <c r="J5" s="101">
        <v>9.1999999999999993</v>
      </c>
      <c r="K5" s="101">
        <v>8.3000000000000007</v>
      </c>
      <c r="L5" s="101">
        <v>11.6</v>
      </c>
      <c r="M5" s="101">
        <v>10.464</v>
      </c>
      <c r="N5" s="101">
        <v>10.254221376552998</v>
      </c>
      <c r="O5" s="102">
        <f>C6</f>
        <v>10.589384321123998</v>
      </c>
      <c r="P5" s="102">
        <f>D6</f>
        <v>10.590432128266993</v>
      </c>
      <c r="Q5" s="102">
        <f>E6</f>
        <v>9.7999999999999989</v>
      </c>
    </row>
    <row r="6" spans="2:17" ht="13.5" thickBot="1" x14ac:dyDescent="0.35">
      <c r="B6" s="90" t="s">
        <v>361</v>
      </c>
      <c r="C6" s="91">
        <f>[4]Actual!D190/1000</f>
        <v>10.589384321123998</v>
      </c>
      <c r="D6" s="91">
        <f>'[4]Actual WC'!D190/1000</f>
        <v>10.590432128266993</v>
      </c>
      <c r="E6" s="91">
        <f>SUM('[4]Forecast MCM'!AU11:AU193)/1000</f>
        <v>9.7999999999999989</v>
      </c>
      <c r="G6" s="114" t="s">
        <v>362</v>
      </c>
      <c r="H6" s="152">
        <f t="shared" ref="H6:P6" si="1">SUM(H3:H5)</f>
        <v>26.1</v>
      </c>
      <c r="I6" s="105">
        <f t="shared" si="1"/>
        <v>24.5</v>
      </c>
      <c r="J6" s="105">
        <f t="shared" si="1"/>
        <v>23.5</v>
      </c>
      <c r="K6" s="105">
        <f t="shared" si="1"/>
        <v>23.8</v>
      </c>
      <c r="L6" s="105">
        <f t="shared" si="1"/>
        <v>26.799999999999997</v>
      </c>
      <c r="M6" s="105">
        <f t="shared" si="1"/>
        <v>25.338528272727274</v>
      </c>
      <c r="N6" s="105">
        <f t="shared" si="1"/>
        <v>24.897605612110169</v>
      </c>
      <c r="O6" s="105">
        <f t="shared" si="1"/>
        <v>26.166119693343859</v>
      </c>
      <c r="P6" s="105">
        <f t="shared" si="1"/>
        <v>26.349197886275341</v>
      </c>
      <c r="Q6" s="106">
        <f>SUM(Q3:Q5)</f>
        <v>25.498384490448725</v>
      </c>
    </row>
    <row r="7" spans="2:17" ht="13.5" thickBot="1" x14ac:dyDescent="0.35">
      <c r="B7" s="98" t="s">
        <v>363</v>
      </c>
      <c r="C7" s="99">
        <f>[4]Actual!I190/1000</f>
        <v>28.29072391388085</v>
      </c>
      <c r="D7" s="99">
        <f>'[4]Actual WC'!I190/1000</f>
        <v>28.476630047850847</v>
      </c>
      <c r="E7" s="99">
        <f>SUM('[4]Forecast MCM'!AX11:AX193)/1000</f>
        <v>27.83546625760221</v>
      </c>
      <c r="G7" s="111" t="s">
        <v>360</v>
      </c>
      <c r="H7" s="92">
        <v>2.7</v>
      </c>
      <c r="I7" s="93">
        <v>2.7</v>
      </c>
      <c r="J7" s="93">
        <v>2.7</v>
      </c>
      <c r="K7" s="93">
        <v>2.8</v>
      </c>
      <c r="L7" s="93">
        <v>1.7</v>
      </c>
      <c r="M7" s="93">
        <v>1.593</v>
      </c>
      <c r="N7" s="93">
        <v>1.5902179749393996</v>
      </c>
      <c r="O7" s="94">
        <f>C5</f>
        <v>2.0011006155369997</v>
      </c>
      <c r="P7" s="94">
        <f>D5</f>
        <v>2.003928556575501</v>
      </c>
      <c r="Q7" s="94">
        <f>E5</f>
        <v>2.0739993263072725</v>
      </c>
    </row>
    <row r="8" spans="2:17" ht="13" thickBot="1" x14ac:dyDescent="0.3">
      <c r="B8" s="90" t="s">
        <v>364</v>
      </c>
      <c r="C8" s="91">
        <f>[4]Actual!G190/1000</f>
        <v>4.3053877030882992</v>
      </c>
      <c r="D8" s="91">
        <f>'[4]Actual WC'!G190/1000</f>
        <v>4.3053877030882992</v>
      </c>
      <c r="E8" s="91">
        <f>SUM('[4]Forecast MCM'!BA11:BA193)/1000</f>
        <v>4.9335000000000004</v>
      </c>
      <c r="G8" s="112" t="s">
        <v>364</v>
      </c>
      <c r="H8" s="95">
        <v>3.9</v>
      </c>
      <c r="I8" s="96">
        <v>2.6</v>
      </c>
      <c r="J8" s="96">
        <v>3.8</v>
      </c>
      <c r="K8" s="96">
        <v>5</v>
      </c>
      <c r="L8" s="96">
        <v>5.2</v>
      </c>
      <c r="M8" s="96">
        <v>7.0469999999999997</v>
      </c>
      <c r="N8" s="96">
        <v>4.4811109351877993</v>
      </c>
      <c r="O8" s="97">
        <f t="shared" ref="O8:P10" si="2">C8</f>
        <v>4.3053877030882992</v>
      </c>
      <c r="P8" s="97">
        <f t="shared" si="2"/>
        <v>4.3053877030882992</v>
      </c>
      <c r="Q8" s="97">
        <f>E8</f>
        <v>4.9335000000000004</v>
      </c>
    </row>
    <row r="9" spans="2:17" ht="13" thickBot="1" x14ac:dyDescent="0.3">
      <c r="B9" s="90" t="s">
        <v>365</v>
      </c>
      <c r="C9" s="91">
        <f>[4]Actual!F190/1000</f>
        <v>2.1605405311818182</v>
      </c>
      <c r="D9" s="91">
        <f>'[4]Actual WC'!F190/1000</f>
        <v>2.1605405311818182</v>
      </c>
      <c r="E9" s="91">
        <f>SUM('[4]Forecast MCM'!BB11:BB193)/1000</f>
        <v>2.1044999999999998</v>
      </c>
      <c r="G9" s="113" t="s">
        <v>365</v>
      </c>
      <c r="H9" s="100">
        <v>3</v>
      </c>
      <c r="I9" s="101">
        <v>5.3</v>
      </c>
      <c r="J9" s="101">
        <v>3.6</v>
      </c>
      <c r="K9" s="101">
        <v>3.4</v>
      </c>
      <c r="L9" s="101">
        <v>2.6</v>
      </c>
      <c r="M9" s="101">
        <v>2.4810061190909098</v>
      </c>
      <c r="N9" s="101">
        <v>2.2506109355454562</v>
      </c>
      <c r="O9" s="102">
        <f t="shared" si="2"/>
        <v>2.1605405311818182</v>
      </c>
      <c r="P9" s="102">
        <f t="shared" si="2"/>
        <v>2.1605405311818182</v>
      </c>
      <c r="Q9" s="102">
        <f>E9</f>
        <v>2.1044999999999998</v>
      </c>
    </row>
    <row r="10" spans="2:17" ht="13.5" thickBot="1" x14ac:dyDescent="0.35">
      <c r="B10" s="98" t="s">
        <v>340</v>
      </c>
      <c r="C10" s="99">
        <f>[4]Actual!J190/1000</f>
        <v>34.756652148151012</v>
      </c>
      <c r="D10" s="99">
        <f>'[4]Actual WC'!J190/1000</f>
        <v>34.942558282120984</v>
      </c>
      <c r="E10" s="99">
        <f>SUM('[4]Forecast MCM'!BD11:BD193)/1000</f>
        <v>34.873466257602196</v>
      </c>
      <c r="G10" s="114" t="s">
        <v>363</v>
      </c>
      <c r="H10" s="103">
        <v>36</v>
      </c>
      <c r="I10" s="104">
        <v>35</v>
      </c>
      <c r="J10" s="104">
        <v>33.799999999999997</v>
      </c>
      <c r="K10" s="104">
        <v>35.200000000000003</v>
      </c>
      <c r="L10" s="104">
        <v>36.4</v>
      </c>
      <c r="M10" s="104">
        <v>36.585899408272731</v>
      </c>
      <c r="N10" s="104">
        <v>33.308317403146447</v>
      </c>
      <c r="O10" s="105">
        <f t="shared" si="2"/>
        <v>34.756652148151012</v>
      </c>
      <c r="P10" s="105">
        <f t="shared" si="2"/>
        <v>34.942558282120984</v>
      </c>
      <c r="Q10" s="106">
        <f>E10</f>
        <v>34.873466257602196</v>
      </c>
    </row>
    <row r="11" spans="2:17" ht="13" thickBot="1" x14ac:dyDescent="0.3">
      <c r="B11" s="107" t="s">
        <v>366</v>
      </c>
      <c r="C11" s="108">
        <f>[4]Actual!H190/1000</f>
        <v>0.123503605</v>
      </c>
      <c r="D11" s="108">
        <f>'[4]Actual WC'!H190/1000</f>
        <v>0.123503605</v>
      </c>
      <c r="E11" s="108">
        <f>SUM('[4]Forecast MCM'!AW11:AW193)/1000</f>
        <v>0.26308244084620847</v>
      </c>
    </row>
    <row r="12" spans="2:17" ht="26.5" thickBot="1" x14ac:dyDescent="0.3">
      <c r="G12" s="110" t="s">
        <v>374</v>
      </c>
      <c r="H12" s="115">
        <v>2012</v>
      </c>
      <c r="I12" s="116">
        <v>2013</v>
      </c>
      <c r="J12" s="116">
        <v>2014</v>
      </c>
      <c r="K12" s="116">
        <v>2015</v>
      </c>
      <c r="L12" s="116">
        <v>2016</v>
      </c>
      <c r="M12" s="116">
        <v>2017</v>
      </c>
      <c r="N12" s="116" t="s">
        <v>357</v>
      </c>
      <c r="O12" s="116" t="s">
        <v>375</v>
      </c>
      <c r="P12" s="116" t="s">
        <v>376</v>
      </c>
      <c r="Q12" s="117" t="s">
        <v>377</v>
      </c>
    </row>
    <row r="13" spans="2:17" x14ac:dyDescent="0.25">
      <c r="C13" s="109"/>
      <c r="G13" s="111" t="s">
        <v>358</v>
      </c>
      <c r="H13" s="92">
        <v>13</v>
      </c>
      <c r="I13" s="93">
        <v>12.3</v>
      </c>
      <c r="J13" s="93">
        <f>J3*11</f>
        <v>108.9</v>
      </c>
      <c r="K13" s="93">
        <f>K3*11</f>
        <v>124.30000000000001</v>
      </c>
      <c r="L13" s="93">
        <f t="shared" ref="L13:Q13" si="3">L3*11</f>
        <v>122.1</v>
      </c>
      <c r="M13" s="93">
        <f t="shared" si="3"/>
        <v>114.74574500000004</v>
      </c>
      <c r="N13" s="93">
        <f t="shared" si="3"/>
        <v>116.24564536700008</v>
      </c>
      <c r="O13" s="93">
        <f t="shared" si="3"/>
        <v>125.32138796300002</v>
      </c>
      <c r="P13" s="93">
        <f t="shared" si="3"/>
        <v>127.2747780069601</v>
      </c>
      <c r="Q13" s="147">
        <f t="shared" si="3"/>
        <v>128.62488978007002</v>
      </c>
    </row>
    <row r="14" spans="2:17" x14ac:dyDescent="0.25">
      <c r="G14" s="112" t="s">
        <v>359</v>
      </c>
      <c r="H14" s="95">
        <v>4.8</v>
      </c>
      <c r="I14" s="96">
        <v>4.5</v>
      </c>
      <c r="J14" s="93">
        <f t="shared" ref="J14:K19" si="4">J4*11</f>
        <v>48.400000000000006</v>
      </c>
      <c r="K14" s="93">
        <f t="shared" si="4"/>
        <v>46.2</v>
      </c>
      <c r="L14" s="93">
        <f t="shared" ref="L14:Q14" si="5">L4*11</f>
        <v>45.099999999999994</v>
      </c>
      <c r="M14" s="93">
        <f t="shared" si="5"/>
        <v>48.874065999999985</v>
      </c>
      <c r="N14" s="93">
        <f t="shared" si="5"/>
        <v>44.83158122412879</v>
      </c>
      <c r="O14" s="93">
        <f t="shared" si="5"/>
        <v>46.022701131418479</v>
      </c>
      <c r="P14" s="93">
        <f t="shared" si="5"/>
        <v>46.071645331131712</v>
      </c>
      <c r="Q14" s="147">
        <f t="shared" si="5"/>
        <v>44.057339614865967</v>
      </c>
    </row>
    <row r="15" spans="2:17" ht="13" thickBot="1" x14ac:dyDescent="0.3">
      <c r="G15" s="113" t="s">
        <v>361</v>
      </c>
      <c r="H15" s="100">
        <v>8.3000000000000007</v>
      </c>
      <c r="I15" s="101">
        <v>7.7</v>
      </c>
      <c r="J15" s="148">
        <f t="shared" si="4"/>
        <v>101.19999999999999</v>
      </c>
      <c r="K15" s="148">
        <f t="shared" si="4"/>
        <v>91.300000000000011</v>
      </c>
      <c r="L15" s="148">
        <f t="shared" ref="L15:Q15" si="6">L5*11</f>
        <v>127.6</v>
      </c>
      <c r="M15" s="148">
        <f t="shared" si="6"/>
        <v>115.104</v>
      </c>
      <c r="N15" s="148">
        <f t="shared" si="6"/>
        <v>112.79643514208297</v>
      </c>
      <c r="O15" s="148">
        <f t="shared" si="6"/>
        <v>116.48322753236397</v>
      </c>
      <c r="P15" s="148">
        <f t="shared" si="6"/>
        <v>116.49475341093692</v>
      </c>
      <c r="Q15" s="149">
        <f t="shared" si="6"/>
        <v>107.79999999999998</v>
      </c>
    </row>
    <row r="16" spans="2:17" ht="13.5" thickBot="1" x14ac:dyDescent="0.35">
      <c r="G16" s="114" t="s">
        <v>362</v>
      </c>
      <c r="H16" s="152">
        <f t="shared" ref="H16:I16" si="7">SUM(H13:H15)</f>
        <v>26.1</v>
      </c>
      <c r="I16" s="105">
        <f t="shared" si="7"/>
        <v>24.5</v>
      </c>
      <c r="J16" s="150">
        <f t="shared" si="4"/>
        <v>258.5</v>
      </c>
      <c r="K16" s="150">
        <f t="shared" si="4"/>
        <v>261.8</v>
      </c>
      <c r="L16" s="150">
        <f t="shared" ref="L16:Q16" si="8">L6*11</f>
        <v>294.79999999999995</v>
      </c>
      <c r="M16" s="150">
        <f t="shared" si="8"/>
        <v>278.72381100000001</v>
      </c>
      <c r="N16" s="150">
        <f t="shared" si="8"/>
        <v>273.87366173321186</v>
      </c>
      <c r="O16" s="150">
        <f t="shared" si="8"/>
        <v>287.82731662678248</v>
      </c>
      <c r="P16" s="150">
        <f t="shared" si="8"/>
        <v>289.84117674902876</v>
      </c>
      <c r="Q16" s="151">
        <f t="shared" si="8"/>
        <v>280.48222939493598</v>
      </c>
    </row>
    <row r="17" spans="7:17" x14ac:dyDescent="0.25">
      <c r="G17" s="111" t="s">
        <v>360</v>
      </c>
      <c r="H17" s="92">
        <v>2.7</v>
      </c>
      <c r="I17" s="93">
        <v>2.7</v>
      </c>
      <c r="J17" s="93">
        <f t="shared" si="4"/>
        <v>29.700000000000003</v>
      </c>
      <c r="K17" s="93">
        <f t="shared" si="4"/>
        <v>30.799999999999997</v>
      </c>
      <c r="L17" s="93">
        <f t="shared" ref="L17:Q17" si="9">L7*11</f>
        <v>18.7</v>
      </c>
      <c r="M17" s="93">
        <f t="shared" si="9"/>
        <v>17.523</v>
      </c>
      <c r="N17" s="93">
        <f t="shared" si="9"/>
        <v>17.492397724333397</v>
      </c>
      <c r="O17" s="93">
        <f t="shared" si="9"/>
        <v>22.012106770906996</v>
      </c>
      <c r="P17" s="93">
        <f t="shared" si="9"/>
        <v>22.043214122330511</v>
      </c>
      <c r="Q17" s="147">
        <f t="shared" si="9"/>
        <v>22.813992589379996</v>
      </c>
    </row>
    <row r="18" spans="7:17" x14ac:dyDescent="0.25">
      <c r="G18" s="112" t="s">
        <v>364</v>
      </c>
      <c r="H18" s="95">
        <v>3.9</v>
      </c>
      <c r="I18" s="96">
        <v>2.6</v>
      </c>
      <c r="J18" s="93">
        <f t="shared" si="4"/>
        <v>41.8</v>
      </c>
      <c r="K18" s="93">
        <f t="shared" si="4"/>
        <v>55</v>
      </c>
      <c r="L18" s="93">
        <f t="shared" ref="L18:Q18" si="10">L8*11</f>
        <v>57.2</v>
      </c>
      <c r="M18" s="93">
        <f t="shared" si="10"/>
        <v>77.516999999999996</v>
      </c>
      <c r="N18" s="93">
        <f t="shared" si="10"/>
        <v>49.292220287065796</v>
      </c>
      <c r="O18" s="93">
        <f t="shared" si="10"/>
        <v>47.359264733971294</v>
      </c>
      <c r="P18" s="93">
        <f t="shared" si="10"/>
        <v>47.359264733971294</v>
      </c>
      <c r="Q18" s="147">
        <f t="shared" si="10"/>
        <v>54.268500000000003</v>
      </c>
    </row>
    <row r="19" spans="7:17" ht="13" thickBot="1" x14ac:dyDescent="0.3">
      <c r="G19" s="113" t="s">
        <v>365</v>
      </c>
      <c r="H19" s="100">
        <v>3</v>
      </c>
      <c r="I19" s="101">
        <v>5.3</v>
      </c>
      <c r="J19" s="148">
        <f t="shared" si="4"/>
        <v>39.6</v>
      </c>
      <c r="K19" s="148">
        <f t="shared" si="4"/>
        <v>37.4</v>
      </c>
      <c r="L19" s="148">
        <f t="shared" ref="L19:Q19" si="11">L9*11</f>
        <v>28.6</v>
      </c>
      <c r="M19" s="148">
        <f t="shared" si="11"/>
        <v>27.29106731000001</v>
      </c>
      <c r="N19" s="148">
        <f t="shared" si="11"/>
        <v>24.756720291000018</v>
      </c>
      <c r="O19" s="148">
        <f t="shared" si="11"/>
        <v>23.765945843000001</v>
      </c>
      <c r="P19" s="148">
        <f t="shared" si="11"/>
        <v>23.765945843000001</v>
      </c>
      <c r="Q19" s="149">
        <f t="shared" si="11"/>
        <v>23.149499999999996</v>
      </c>
    </row>
    <row r="20" spans="7:17" ht="13.5" thickBot="1" x14ac:dyDescent="0.3">
      <c r="G20" s="114" t="s">
        <v>363</v>
      </c>
      <c r="H20" s="103">
        <v>36</v>
      </c>
      <c r="I20" s="104">
        <v>35</v>
      </c>
      <c r="J20" s="104">
        <v>33.799999999999997</v>
      </c>
      <c r="K20" s="150">
        <f t="shared" ref="K20" si="12">K10*11</f>
        <v>387.20000000000005</v>
      </c>
      <c r="L20" s="150">
        <f t="shared" ref="L20:Q20" si="13">L10*11</f>
        <v>400.4</v>
      </c>
      <c r="M20" s="150">
        <f t="shared" si="13"/>
        <v>402.44489349100002</v>
      </c>
      <c r="N20" s="150">
        <f t="shared" si="13"/>
        <v>366.39149143461088</v>
      </c>
      <c r="O20" s="150">
        <f t="shared" si="13"/>
        <v>382.32317362966114</v>
      </c>
      <c r="P20" s="150">
        <f t="shared" si="13"/>
        <v>384.3681411033308</v>
      </c>
      <c r="Q20" s="151">
        <f t="shared" si="13"/>
        <v>383.60812883362416</v>
      </c>
    </row>
    <row r="22" spans="7:17" x14ac:dyDescent="0.25">
      <c r="J22" s="86">
        <f>108.9/11</f>
        <v>9.9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I18"/>
  <sheetViews>
    <sheetView workbookViewId="0">
      <selection activeCell="C3" sqref="C3"/>
    </sheetView>
  </sheetViews>
  <sheetFormatPr defaultRowHeight="12.5" x14ac:dyDescent="0.25"/>
  <cols>
    <col min="1" max="1" width="3.08984375" style="15" customWidth="1"/>
    <col min="2" max="2" width="22.1796875" style="15" customWidth="1"/>
    <col min="3" max="9" width="13" style="15" customWidth="1"/>
    <col min="10" max="16384" width="8.7265625" style="15"/>
  </cols>
  <sheetData>
    <row r="1" spans="2:9" ht="16.5" customHeight="1" thickBot="1" x14ac:dyDescent="0.3"/>
    <row r="2" spans="2:9" ht="39.5" customHeight="1" thickBot="1" x14ac:dyDescent="0.3">
      <c r="B2" s="132" t="s">
        <v>338</v>
      </c>
      <c r="C2" s="133">
        <v>2014</v>
      </c>
      <c r="D2" s="134">
        <v>2015</v>
      </c>
      <c r="E2" s="134">
        <v>2016</v>
      </c>
      <c r="F2" s="134">
        <v>2017</v>
      </c>
      <c r="G2" s="134">
        <v>2018</v>
      </c>
      <c r="H2" s="134">
        <v>2019</v>
      </c>
      <c r="I2" s="135">
        <v>2020</v>
      </c>
    </row>
    <row r="3" spans="2:9" x14ac:dyDescent="0.25">
      <c r="B3" s="129" t="s">
        <v>13</v>
      </c>
      <c r="C3" s="7">
        <v>15.123004208878999</v>
      </c>
      <c r="D3" s="8">
        <v>15.8566</v>
      </c>
      <c r="E3" s="8">
        <v>16.161999999999999</v>
      </c>
      <c r="F3" s="8">
        <v>17.41</v>
      </c>
      <c r="G3" s="8">
        <v>16.793729599999999</v>
      </c>
      <c r="H3" s="8">
        <v>16.890812999999994</v>
      </c>
      <c r="I3" s="74">
        <v>15.756571422253488</v>
      </c>
    </row>
    <row r="4" spans="2:9" x14ac:dyDescent="0.25">
      <c r="B4" s="130" t="s">
        <v>23</v>
      </c>
      <c r="C4" s="9">
        <v>7.3744937611209904</v>
      </c>
      <c r="D4" s="10">
        <v>11.3</v>
      </c>
      <c r="E4" s="10">
        <v>12.4</v>
      </c>
      <c r="F4" s="10">
        <v>13.1</v>
      </c>
      <c r="G4" s="10">
        <v>13.279257400000002</v>
      </c>
      <c r="H4" s="10">
        <v>9.8440989999999964</v>
      </c>
      <c r="I4" s="75">
        <v>10.485274263212043</v>
      </c>
    </row>
    <row r="5" spans="2:9" x14ac:dyDescent="0.25">
      <c r="B5" s="130" t="s">
        <v>339</v>
      </c>
      <c r="C5" s="9">
        <v>2.1606924459999997</v>
      </c>
      <c r="D5" s="10">
        <v>0.3</v>
      </c>
      <c r="E5" s="10">
        <v>0.5</v>
      </c>
      <c r="F5" s="10">
        <v>7.0000000000000007E-2</v>
      </c>
      <c r="G5" s="10">
        <v>0.14281199999999999</v>
      </c>
      <c r="H5" s="10">
        <v>4.1314999999999998E-2</v>
      </c>
      <c r="I5" s="75">
        <v>0.1</v>
      </c>
    </row>
    <row r="6" spans="2:9" x14ac:dyDescent="0.25">
      <c r="B6" s="130" t="s">
        <v>14</v>
      </c>
      <c r="C6" s="9">
        <v>7.5229999999999997</v>
      </c>
      <c r="D6" s="10">
        <v>6.2</v>
      </c>
      <c r="E6" s="10">
        <v>5.3</v>
      </c>
      <c r="F6" s="10">
        <v>3.15</v>
      </c>
      <c r="G6" s="10">
        <v>1.3520629999999971</v>
      </c>
      <c r="H6" s="10">
        <v>5.966968999999998</v>
      </c>
      <c r="I6" s="75">
        <v>6.6950303367384913</v>
      </c>
    </row>
    <row r="7" spans="2:9" ht="13" thickBot="1" x14ac:dyDescent="0.3">
      <c r="B7" s="131" t="s">
        <v>15</v>
      </c>
      <c r="C7" s="11">
        <v>1.2640831100000001</v>
      </c>
      <c r="D7" s="12">
        <v>1.1000000000000001</v>
      </c>
      <c r="E7" s="12">
        <v>1.2</v>
      </c>
      <c r="F7" s="12">
        <v>1.92</v>
      </c>
      <c r="G7" s="12">
        <v>1.2542330000000004</v>
      </c>
      <c r="H7" s="12">
        <v>1.3867740000000006</v>
      </c>
      <c r="I7" s="76">
        <v>1.4</v>
      </c>
    </row>
    <row r="8" spans="2:9" ht="13.5" thickBot="1" x14ac:dyDescent="0.35">
      <c r="B8" s="54" t="s">
        <v>340</v>
      </c>
      <c r="C8" s="13">
        <v>33.445273525999994</v>
      </c>
      <c r="D8" s="14">
        <v>34.756600000000006</v>
      </c>
      <c r="E8" s="14">
        <v>35.561999999999998</v>
      </c>
      <c r="F8" s="14">
        <v>35.65</v>
      </c>
      <c r="G8" s="14">
        <v>32.822094999999997</v>
      </c>
      <c r="H8" s="14">
        <v>36.051652144566276</v>
      </c>
      <c r="I8" s="77">
        <v>34.436876022204025</v>
      </c>
    </row>
    <row r="9" spans="2:9" ht="13" thickBot="1" x14ac:dyDescent="0.3"/>
    <row r="10" spans="2:9" ht="13.5" thickBot="1" x14ac:dyDescent="0.3">
      <c r="B10" s="132" t="s">
        <v>374</v>
      </c>
      <c r="C10" s="133">
        <v>2014</v>
      </c>
      <c r="D10" s="134">
        <v>2015</v>
      </c>
      <c r="E10" s="134">
        <v>2016</v>
      </c>
      <c r="F10" s="134">
        <v>2017</v>
      </c>
      <c r="G10" s="134">
        <v>2018</v>
      </c>
      <c r="H10" s="134">
        <v>2019</v>
      </c>
      <c r="I10" s="135">
        <v>2020</v>
      </c>
    </row>
    <row r="11" spans="2:9" x14ac:dyDescent="0.25">
      <c r="B11" s="129" t="s">
        <v>13</v>
      </c>
      <c r="C11" s="7">
        <f>C3*11</f>
        <v>166.35304629766898</v>
      </c>
      <c r="D11" s="7">
        <f t="shared" ref="D11:I11" si="0">D3*11</f>
        <v>174.42259999999999</v>
      </c>
      <c r="E11" s="7">
        <f t="shared" si="0"/>
        <v>177.78199999999998</v>
      </c>
      <c r="F11" s="7">
        <f t="shared" si="0"/>
        <v>191.51</v>
      </c>
      <c r="G11" s="7">
        <f t="shared" si="0"/>
        <v>184.73102559999998</v>
      </c>
      <c r="H11" s="7">
        <f t="shared" si="0"/>
        <v>185.79894299999995</v>
      </c>
      <c r="I11" s="143">
        <f t="shared" si="0"/>
        <v>173.32228564478837</v>
      </c>
    </row>
    <row r="12" spans="2:9" x14ac:dyDescent="0.25">
      <c r="B12" s="130" t="s">
        <v>23</v>
      </c>
      <c r="C12" s="7">
        <f t="shared" ref="C12:I16" si="1">C4*11</f>
        <v>81.119431372330894</v>
      </c>
      <c r="D12" s="7">
        <f t="shared" si="1"/>
        <v>124.30000000000001</v>
      </c>
      <c r="E12" s="7">
        <f t="shared" si="1"/>
        <v>136.4</v>
      </c>
      <c r="F12" s="7">
        <f t="shared" si="1"/>
        <v>144.1</v>
      </c>
      <c r="G12" s="7">
        <f t="shared" si="1"/>
        <v>146.07183140000004</v>
      </c>
      <c r="H12" s="7">
        <f t="shared" si="1"/>
        <v>108.28508899999996</v>
      </c>
      <c r="I12" s="143">
        <f t="shared" si="1"/>
        <v>115.33801689533247</v>
      </c>
    </row>
    <row r="13" spans="2:9" x14ac:dyDescent="0.25">
      <c r="B13" s="130" t="s">
        <v>339</v>
      </c>
      <c r="C13" s="7">
        <f t="shared" si="1"/>
        <v>23.767616905999997</v>
      </c>
      <c r="D13" s="7">
        <f t="shared" si="1"/>
        <v>3.3</v>
      </c>
      <c r="E13" s="7">
        <f t="shared" si="1"/>
        <v>5.5</v>
      </c>
      <c r="F13" s="7">
        <f t="shared" si="1"/>
        <v>0.77</v>
      </c>
      <c r="G13" s="7">
        <f t="shared" si="1"/>
        <v>1.570932</v>
      </c>
      <c r="H13" s="7">
        <f t="shared" si="1"/>
        <v>0.45446499999999995</v>
      </c>
      <c r="I13" s="143">
        <f t="shared" si="1"/>
        <v>1.1000000000000001</v>
      </c>
    </row>
    <row r="14" spans="2:9" x14ac:dyDescent="0.25">
      <c r="B14" s="130" t="s">
        <v>14</v>
      </c>
      <c r="C14" s="7">
        <f t="shared" si="1"/>
        <v>82.753</v>
      </c>
      <c r="D14" s="7">
        <f t="shared" si="1"/>
        <v>68.2</v>
      </c>
      <c r="E14" s="7">
        <f t="shared" si="1"/>
        <v>58.3</v>
      </c>
      <c r="F14" s="7">
        <f t="shared" si="1"/>
        <v>34.65</v>
      </c>
      <c r="G14" s="7">
        <f t="shared" si="1"/>
        <v>14.872692999999968</v>
      </c>
      <c r="H14" s="7">
        <f t="shared" si="1"/>
        <v>65.63665899999998</v>
      </c>
      <c r="I14" s="143">
        <f t="shared" si="1"/>
        <v>73.645333704123402</v>
      </c>
    </row>
    <row r="15" spans="2:9" ht="13" thickBot="1" x14ac:dyDescent="0.3">
      <c r="B15" s="131" t="s">
        <v>15</v>
      </c>
      <c r="C15" s="144">
        <f t="shared" si="1"/>
        <v>13.904914210000001</v>
      </c>
      <c r="D15" s="144">
        <f t="shared" si="1"/>
        <v>12.100000000000001</v>
      </c>
      <c r="E15" s="144">
        <f t="shared" si="1"/>
        <v>13.2</v>
      </c>
      <c r="F15" s="144">
        <f t="shared" si="1"/>
        <v>21.119999999999997</v>
      </c>
      <c r="G15" s="144">
        <f t="shared" si="1"/>
        <v>13.796563000000004</v>
      </c>
      <c r="H15" s="144">
        <f t="shared" si="1"/>
        <v>15.254514000000007</v>
      </c>
      <c r="I15" s="145">
        <f t="shared" si="1"/>
        <v>15.399999999999999</v>
      </c>
    </row>
    <row r="16" spans="2:9" ht="13.5" thickBot="1" x14ac:dyDescent="0.35">
      <c r="B16" s="54" t="s">
        <v>340</v>
      </c>
      <c r="C16" s="13">
        <f t="shared" si="1"/>
        <v>367.89800878599993</v>
      </c>
      <c r="D16" s="13">
        <f t="shared" si="1"/>
        <v>382.32260000000008</v>
      </c>
      <c r="E16" s="13">
        <f t="shared" si="1"/>
        <v>391.18199999999996</v>
      </c>
      <c r="F16" s="13">
        <f t="shared" si="1"/>
        <v>392.15</v>
      </c>
      <c r="G16" s="13">
        <f t="shared" si="1"/>
        <v>361.04304499999995</v>
      </c>
      <c r="H16" s="13">
        <f t="shared" si="1"/>
        <v>396.56817359022904</v>
      </c>
      <c r="I16" s="146">
        <f t="shared" si="1"/>
        <v>378.80563624424428</v>
      </c>
    </row>
    <row r="18" spans="3:3" x14ac:dyDescent="0.25">
      <c r="C18" s="15">
        <f>C11/11</f>
        <v>15.123004208878998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1D720-FD02-4D6B-9217-F5F4CB27C4F9}">
  <dimension ref="B1:H185"/>
  <sheetViews>
    <sheetView zoomScaleNormal="100" workbookViewId="0"/>
  </sheetViews>
  <sheetFormatPr defaultColWidth="8.7265625" defaultRowHeight="14" x14ac:dyDescent="0.3"/>
  <cols>
    <col min="1" max="1" width="3.08984375" style="84" customWidth="1"/>
    <col min="2" max="2" width="14.7265625" style="84" customWidth="1"/>
    <col min="3" max="3" width="23.81640625" style="84" bestFit="1" customWidth="1"/>
    <col min="4" max="4" width="19.90625" style="84" bestFit="1" customWidth="1"/>
    <col min="5" max="5" width="24.08984375" style="84" bestFit="1" customWidth="1"/>
    <col min="6" max="6" width="26.90625" style="84" bestFit="1" customWidth="1"/>
    <col min="7" max="7" width="23.08984375" style="84" bestFit="1" customWidth="1"/>
    <col min="8" max="8" width="31.26953125" style="84" bestFit="1" customWidth="1"/>
    <col min="9" max="9" width="8.7265625" style="84"/>
    <col min="10" max="17" width="11.26953125" style="84" customWidth="1"/>
    <col min="18" max="16384" width="8.7265625" style="84"/>
  </cols>
  <sheetData>
    <row r="1" spans="2:8" ht="15" thickBot="1" x14ac:dyDescent="0.4">
      <c r="B1" s="136" t="s">
        <v>369</v>
      </c>
      <c r="C1" s="136"/>
    </row>
    <row r="2" spans="2:8" ht="14.5" thickBot="1" x14ac:dyDescent="0.35">
      <c r="B2" s="126" t="s">
        <v>0</v>
      </c>
      <c r="C2" s="127" t="s">
        <v>367</v>
      </c>
      <c r="D2" s="127" t="s">
        <v>368</v>
      </c>
      <c r="E2" s="127" t="s">
        <v>370</v>
      </c>
      <c r="F2" s="127" t="s">
        <v>371</v>
      </c>
      <c r="G2" s="127" t="s">
        <v>372</v>
      </c>
      <c r="H2" s="128" t="s">
        <v>373</v>
      </c>
    </row>
    <row r="3" spans="2:8" x14ac:dyDescent="0.3">
      <c r="B3" s="123">
        <f>'[4]Forecast MCM'!AR11</f>
        <v>43922</v>
      </c>
      <c r="C3" s="124">
        <f>'[4]Forecast MCM'!AV11</f>
        <v>13.667325598181817</v>
      </c>
      <c r="D3" s="124">
        <f>'[4]Forecast MCM'!AT11</f>
        <v>25.278419216818182</v>
      </c>
      <c r="E3" s="124">
        <f>'[4]Forecast MCM'!H11</f>
        <v>145.56123760909091</v>
      </c>
      <c r="F3" s="124">
        <f>'[4]Forecast MCM'!AU11</f>
        <v>67.041556337178065</v>
      </c>
      <c r="G3" s="124">
        <f>'[4]Forecast MCM'!BB11</f>
        <v>11.5</v>
      </c>
      <c r="H3" s="125">
        <f>'[4]Forecast MCM'!BA11</f>
        <v>24.5</v>
      </c>
    </row>
    <row r="4" spans="2:8" x14ac:dyDescent="0.3">
      <c r="B4" s="118">
        <f>'[4]Forecast MCM'!AR12</f>
        <v>43923</v>
      </c>
      <c r="C4" s="85">
        <f>'[4]Forecast MCM'!AV12</f>
        <v>13.662770145454544</v>
      </c>
      <c r="D4" s="85">
        <f>'[4]Forecast MCM'!AT12</f>
        <v>25.263203900545456</v>
      </c>
      <c r="E4" s="85">
        <f>'[4]Forecast MCM'!H12</f>
        <v>144.91652724545455</v>
      </c>
      <c r="F4" s="85">
        <f>'[4]Forecast MCM'!AU12</f>
        <v>66.981578691224215</v>
      </c>
      <c r="G4" s="85">
        <f>'[4]Forecast MCM'!BB12</f>
        <v>11.5</v>
      </c>
      <c r="H4" s="119">
        <f>'[4]Forecast MCM'!BA12</f>
        <v>24.5</v>
      </c>
    </row>
    <row r="5" spans="2:8" x14ac:dyDescent="0.3">
      <c r="B5" s="118">
        <f>'[4]Forecast MCM'!AR13</f>
        <v>43924</v>
      </c>
      <c r="C5" s="85">
        <f>'[4]Forecast MCM'!AV13</f>
        <v>13.245334194545455</v>
      </c>
      <c r="D5" s="85">
        <f>'[4]Forecast MCM'!AT13</f>
        <v>24.78517953381818</v>
      </c>
      <c r="E5" s="85">
        <f>'[4]Forecast MCM'!H13</f>
        <v>144.71895075454543</v>
      </c>
      <c r="F5" s="85">
        <f>'[4]Forecast MCM'!AU13</f>
        <v>62.395222420252864</v>
      </c>
      <c r="G5" s="85">
        <f>'[4]Forecast MCM'!BB13</f>
        <v>11.5</v>
      </c>
      <c r="H5" s="119">
        <f>'[4]Forecast MCM'!BA13</f>
        <v>24.5</v>
      </c>
    </row>
    <row r="6" spans="2:8" x14ac:dyDescent="0.3">
      <c r="B6" s="118">
        <f>'[4]Forecast MCM'!AR14</f>
        <v>43925</v>
      </c>
      <c r="C6" s="85">
        <f>'[4]Forecast MCM'!AV14</f>
        <v>11.731034426363635</v>
      </c>
      <c r="D6" s="85">
        <f>'[4]Forecast MCM'!AT14</f>
        <v>23.517333599454545</v>
      </c>
      <c r="E6" s="85">
        <f>'[4]Forecast MCM'!H14</f>
        <v>137.54204310909091</v>
      </c>
      <c r="F6" s="85">
        <f>'[4]Forecast MCM'!AU14</f>
        <v>53.693817819872258</v>
      </c>
      <c r="G6" s="85">
        <f>'[4]Forecast MCM'!BB14</f>
        <v>11.5</v>
      </c>
      <c r="H6" s="119">
        <f>'[4]Forecast MCM'!BA14</f>
        <v>24.5</v>
      </c>
    </row>
    <row r="7" spans="2:8" x14ac:dyDescent="0.3">
      <c r="B7" s="118">
        <f>'[4]Forecast MCM'!AR15</f>
        <v>43926</v>
      </c>
      <c r="C7" s="85">
        <f>'[4]Forecast MCM'!AV15</f>
        <v>11.171065883636363</v>
      </c>
      <c r="D7" s="85">
        <f>'[4]Forecast MCM'!AT15</f>
        <v>22.89170114154545</v>
      </c>
      <c r="E7" s="85">
        <f>'[4]Forecast MCM'!H15</f>
        <v>134.95597244545453</v>
      </c>
      <c r="F7" s="85">
        <f>'[4]Forecast MCM'!AU15</f>
        <v>50.109118706722541</v>
      </c>
      <c r="G7" s="85">
        <f>'[4]Forecast MCM'!BB15</f>
        <v>11.5</v>
      </c>
      <c r="H7" s="119">
        <f>'[4]Forecast MCM'!BA15</f>
        <v>24.5</v>
      </c>
    </row>
    <row r="8" spans="2:8" x14ac:dyDescent="0.3">
      <c r="B8" s="118">
        <f>'[4]Forecast MCM'!AR16</f>
        <v>43927</v>
      </c>
      <c r="C8" s="85">
        <f>'[4]Forecast MCM'!AV16</f>
        <v>13.599292839999999</v>
      </c>
      <c r="D8" s="85">
        <f>'[4]Forecast MCM'!AT16</f>
        <v>25.149468292909091</v>
      </c>
      <c r="E8" s="85">
        <f>'[4]Forecast MCM'!H16</f>
        <v>141.43048117272727</v>
      </c>
      <c r="F8" s="85">
        <f>'[4]Forecast MCM'!AU16</f>
        <v>66.720527188295264</v>
      </c>
      <c r="G8" s="85">
        <f>'[4]Forecast MCM'!BB16</f>
        <v>11.5</v>
      </c>
      <c r="H8" s="119">
        <f>'[4]Forecast MCM'!BA16</f>
        <v>24.5</v>
      </c>
    </row>
    <row r="9" spans="2:8" x14ac:dyDescent="0.3">
      <c r="B9" s="118">
        <f>'[4]Forecast MCM'!AR17</f>
        <v>43928</v>
      </c>
      <c r="C9" s="85">
        <f>'[4]Forecast MCM'!AV17</f>
        <v>13.56885576090909</v>
      </c>
      <c r="D9" s="85">
        <f>'[4]Forecast MCM'!AT17</f>
        <v>25.09911749663636</v>
      </c>
      <c r="E9" s="85">
        <f>'[4]Forecast MCM'!H17</f>
        <v>139.60726985454545</v>
      </c>
      <c r="F9" s="85">
        <f>'[4]Forecast MCM'!AU17</f>
        <v>66.648668709795956</v>
      </c>
      <c r="G9" s="85">
        <f>'[4]Forecast MCM'!BB17</f>
        <v>11.5</v>
      </c>
      <c r="H9" s="119">
        <f>'[4]Forecast MCM'!BA17</f>
        <v>24.5</v>
      </c>
    </row>
    <row r="10" spans="2:8" x14ac:dyDescent="0.3">
      <c r="B10" s="118">
        <f>'[4]Forecast MCM'!AR18</f>
        <v>43929</v>
      </c>
      <c r="C10" s="85">
        <f>'[4]Forecast MCM'!AV18</f>
        <v>11.096184740909091</v>
      </c>
      <c r="D10" s="85">
        <f>'[4]Forecast MCM'!AT18</f>
        <v>24.442220610454545</v>
      </c>
      <c r="E10" s="85">
        <f>'[4]Forecast MCM'!H18</f>
        <v>138.38430850909091</v>
      </c>
      <c r="F10" s="85">
        <f>'[4]Forecast MCM'!AU18</f>
        <v>49.598927591961925</v>
      </c>
      <c r="G10" s="85">
        <f>'[4]Forecast MCM'!BB18</f>
        <v>11.5</v>
      </c>
      <c r="H10" s="119">
        <f>'[4]Forecast MCM'!BA18</f>
        <v>24.5</v>
      </c>
    </row>
    <row r="11" spans="2:8" x14ac:dyDescent="0.3">
      <c r="B11" s="118">
        <f>'[4]Forecast MCM'!AR19</f>
        <v>43930</v>
      </c>
      <c r="C11" s="85">
        <f>'[4]Forecast MCM'!AV19</f>
        <v>11.073830295454545</v>
      </c>
      <c r="D11" s="85">
        <f>'[4]Forecast MCM'!AT19</f>
        <v>24.400693572090908</v>
      </c>
      <c r="E11" s="85">
        <f>'[4]Forecast MCM'!H19</f>
        <v>136.92648924545455</v>
      </c>
      <c r="F11" s="85">
        <f>'[4]Forecast MCM'!AU19</f>
        <v>50.941721610882652</v>
      </c>
      <c r="G11" s="85">
        <f>'[4]Forecast MCM'!BB19</f>
        <v>11.5</v>
      </c>
      <c r="H11" s="119">
        <f>'[4]Forecast MCM'!BA19</f>
        <v>24.5</v>
      </c>
    </row>
    <row r="12" spans="2:8" x14ac:dyDescent="0.3">
      <c r="B12" s="118">
        <f>'[4]Forecast MCM'!AR20</f>
        <v>43931</v>
      </c>
      <c r="C12" s="85">
        <f>'[4]Forecast MCM'!AV20</f>
        <v>11.051456088181819</v>
      </c>
      <c r="D12" s="85">
        <f>'[4]Forecast MCM'!AT20</f>
        <v>23.032329725090907</v>
      </c>
      <c r="E12" s="85">
        <f>'[4]Forecast MCM'!H20</f>
        <v>130.89364640909091</v>
      </c>
      <c r="F12" s="85">
        <f>'[4]Forecast MCM'!AU20</f>
        <v>49.599381639647916</v>
      </c>
      <c r="G12" s="85">
        <f>'[4]Forecast MCM'!BB20</f>
        <v>11.5</v>
      </c>
      <c r="H12" s="119">
        <f>'[4]Forecast MCM'!BA20</f>
        <v>24.5</v>
      </c>
    </row>
    <row r="13" spans="2:8" x14ac:dyDescent="0.3">
      <c r="B13" s="118">
        <f>'[4]Forecast MCM'!AR21</f>
        <v>43932</v>
      </c>
      <c r="C13" s="85">
        <f>'[4]Forecast MCM'!AV21</f>
        <v>11.031713504545454</v>
      </c>
      <c r="D13" s="85">
        <f>'[4]Forecast MCM'!AT21</f>
        <v>22.765844326363634</v>
      </c>
      <c r="E13" s="85">
        <f>'[4]Forecast MCM'!H21</f>
        <v>130.46854260909092</v>
      </c>
      <c r="F13" s="85">
        <f>'[4]Forecast MCM'!AU21</f>
        <v>49.537849671166519</v>
      </c>
      <c r="G13" s="85">
        <f>'[4]Forecast MCM'!BB21</f>
        <v>11.5</v>
      </c>
      <c r="H13" s="119">
        <f>'[4]Forecast MCM'!BA21</f>
        <v>24.5</v>
      </c>
    </row>
    <row r="14" spans="2:8" x14ac:dyDescent="0.3">
      <c r="B14" s="118">
        <f>'[4]Forecast MCM'!AR22</f>
        <v>43933</v>
      </c>
      <c r="C14" s="85">
        <f>'[4]Forecast MCM'!AV22</f>
        <v>11.00664839090909</v>
      </c>
      <c r="D14" s="85">
        <f>'[4]Forecast MCM'!AT22</f>
        <v>22.725483753545451</v>
      </c>
      <c r="E14" s="85">
        <f>'[4]Forecast MCM'!H22</f>
        <v>128.86425124545454</v>
      </c>
      <c r="F14" s="85">
        <f>'[4]Forecast MCM'!AU22</f>
        <v>49.009163884522401</v>
      </c>
      <c r="G14" s="85">
        <f>'[4]Forecast MCM'!BB22</f>
        <v>11.5</v>
      </c>
      <c r="H14" s="119">
        <f>'[4]Forecast MCM'!BA22</f>
        <v>24.5</v>
      </c>
    </row>
    <row r="15" spans="2:8" x14ac:dyDescent="0.3">
      <c r="B15" s="118">
        <f>'[4]Forecast MCM'!AR23</f>
        <v>43934</v>
      </c>
      <c r="C15" s="85">
        <f>'[4]Forecast MCM'!AV23</f>
        <v>10.97625481909091</v>
      </c>
      <c r="D15" s="85">
        <f>'[4]Forecast MCM'!AT23</f>
        <v>22.906881552000002</v>
      </c>
      <c r="E15" s="85">
        <f>'[4]Forecast MCM'!H23</f>
        <v>126.33602346363637</v>
      </c>
      <c r="F15" s="85">
        <f>'[4]Forecast MCM'!AU23</f>
        <v>49.671386311066378</v>
      </c>
      <c r="G15" s="85">
        <f>'[4]Forecast MCM'!BB23</f>
        <v>11.5</v>
      </c>
      <c r="H15" s="119">
        <f>'[4]Forecast MCM'!BA23</f>
        <v>24.5</v>
      </c>
    </row>
    <row r="16" spans="2:8" x14ac:dyDescent="0.3">
      <c r="B16" s="118">
        <f>'[4]Forecast MCM'!AR24</f>
        <v>43935</v>
      </c>
      <c r="C16" s="85">
        <f>'[4]Forecast MCM'!AV24</f>
        <v>10.935218163636364</v>
      </c>
      <c r="D16" s="85">
        <f>'[4]Forecast MCM'!AT24</f>
        <v>23.080306830181819</v>
      </c>
      <c r="E16" s="85">
        <f>'[4]Forecast MCM'!H24</f>
        <v>127.78273432727273</v>
      </c>
      <c r="F16" s="85">
        <f>'[4]Forecast MCM'!AU24</f>
        <v>49.89236838674146</v>
      </c>
      <c r="G16" s="85">
        <f>'[4]Forecast MCM'!BB24</f>
        <v>11.5</v>
      </c>
      <c r="H16" s="119">
        <f>'[4]Forecast MCM'!BA24</f>
        <v>24.5</v>
      </c>
    </row>
    <row r="17" spans="2:8" x14ac:dyDescent="0.3">
      <c r="B17" s="118">
        <f>'[4]Forecast MCM'!AR25</f>
        <v>43936</v>
      </c>
      <c r="C17" s="85">
        <f>'[4]Forecast MCM'!AV25</f>
        <v>10.894147914545455</v>
      </c>
      <c r="D17" s="85">
        <f>'[4]Forecast MCM'!AT25</f>
        <v>23.011445744454541</v>
      </c>
      <c r="E17" s="85">
        <f>'[4]Forecast MCM'!H25</f>
        <v>125.35226506363637</v>
      </c>
      <c r="F17" s="85">
        <f>'[4]Forecast MCM'!AU25</f>
        <v>49.642388921477774</v>
      </c>
      <c r="G17" s="85">
        <f>'[4]Forecast MCM'!BB25</f>
        <v>11.5</v>
      </c>
      <c r="H17" s="119">
        <f>'[4]Forecast MCM'!BA25</f>
        <v>24.5</v>
      </c>
    </row>
    <row r="18" spans="2:8" x14ac:dyDescent="0.3">
      <c r="B18" s="118">
        <f>'[4]Forecast MCM'!AR26</f>
        <v>43937</v>
      </c>
      <c r="C18" s="85">
        <f>'[4]Forecast MCM'!AV26</f>
        <v>10.847731422727273</v>
      </c>
      <c r="D18" s="85">
        <f>'[4]Forecast MCM'!AT26</f>
        <v>22.936809641</v>
      </c>
      <c r="E18" s="85">
        <f>'[4]Forecast MCM'!H26</f>
        <v>122.86180042727273</v>
      </c>
      <c r="F18" s="85">
        <f>'[4]Forecast MCM'!AU26</f>
        <v>49.567214336709355</v>
      </c>
      <c r="G18" s="85">
        <f>'[4]Forecast MCM'!BB26</f>
        <v>11.5</v>
      </c>
      <c r="H18" s="119">
        <f>'[4]Forecast MCM'!BA26</f>
        <v>24.5</v>
      </c>
    </row>
    <row r="19" spans="2:8" x14ac:dyDescent="0.3">
      <c r="B19" s="118">
        <f>'[4]Forecast MCM'!AR27</f>
        <v>43938</v>
      </c>
      <c r="C19" s="85">
        <f>'[4]Forecast MCM'!AV27</f>
        <v>10.803934698181818</v>
      </c>
      <c r="D19" s="85">
        <f>'[4]Forecast MCM'!AT27</f>
        <v>22.867148808272724</v>
      </c>
      <c r="E19" s="85">
        <f>'[4]Forecast MCM'!H27</f>
        <v>120.22292877272729</v>
      </c>
      <c r="F19" s="85">
        <f>'[4]Forecast MCM'!AU27</f>
        <v>50.283012841973353</v>
      </c>
      <c r="G19" s="85">
        <f>'[4]Forecast MCM'!BB27</f>
        <v>11.5</v>
      </c>
      <c r="H19" s="119">
        <f>'[4]Forecast MCM'!BA27</f>
        <v>24.5</v>
      </c>
    </row>
    <row r="20" spans="2:8" x14ac:dyDescent="0.3">
      <c r="B20" s="118">
        <f>'[4]Forecast MCM'!AR28</f>
        <v>43939</v>
      </c>
      <c r="C20" s="85">
        <f>'[4]Forecast MCM'!AV28</f>
        <v>11.296137343636364</v>
      </c>
      <c r="D20" s="85">
        <f>'[4]Forecast MCM'!AT28</f>
        <v>21.755098038545452</v>
      </c>
      <c r="E20" s="85">
        <f>'[4]Forecast MCM'!H28</f>
        <v>113.01588042727272</v>
      </c>
      <c r="F20" s="85">
        <f>'[4]Forecast MCM'!AU28</f>
        <v>52.880468421163052</v>
      </c>
      <c r="G20" s="85">
        <f>'[4]Forecast MCM'!BB28</f>
        <v>11.5</v>
      </c>
      <c r="H20" s="119">
        <f>'[4]Forecast MCM'!BA28</f>
        <v>24.5</v>
      </c>
    </row>
    <row r="21" spans="2:8" x14ac:dyDescent="0.3">
      <c r="B21" s="118">
        <f>'[4]Forecast MCM'!AR29</f>
        <v>43940</v>
      </c>
      <c r="C21" s="85">
        <f>'[4]Forecast MCM'!AV29</f>
        <v>10.745486717272728</v>
      </c>
      <c r="D21" s="85">
        <f>'[4]Forecast MCM'!AT29</f>
        <v>21.158306400454546</v>
      </c>
      <c r="E21" s="85">
        <f>'[4]Forecast MCM'!H29</f>
        <v>110.23358951818182</v>
      </c>
      <c r="F21" s="85">
        <f>'[4]Forecast MCM'!AU29</f>
        <v>49.337375686888763</v>
      </c>
      <c r="G21" s="85">
        <f>'[4]Forecast MCM'!BB29</f>
        <v>11.5</v>
      </c>
      <c r="H21" s="119">
        <f>'[4]Forecast MCM'!BA29</f>
        <v>24.5</v>
      </c>
    </row>
    <row r="22" spans="2:8" x14ac:dyDescent="0.3">
      <c r="B22" s="118">
        <f>'[4]Forecast MCM'!AR30</f>
        <v>43941</v>
      </c>
      <c r="C22" s="85">
        <f>'[4]Forecast MCM'!AV30</f>
        <v>13.073434257272726</v>
      </c>
      <c r="D22" s="85">
        <f>'[4]Forecast MCM'!AT30</f>
        <v>23.309284166000001</v>
      </c>
      <c r="E22" s="85">
        <f>'[4]Forecast MCM'!H30</f>
        <v>115.05367462727273</v>
      </c>
      <c r="F22" s="85">
        <f>'[4]Forecast MCM'!AU30</f>
        <v>65.679846123350643</v>
      </c>
      <c r="G22" s="85">
        <f>'[4]Forecast MCM'!BB30</f>
        <v>11.5</v>
      </c>
      <c r="H22" s="119">
        <f>'[4]Forecast MCM'!BA30</f>
        <v>24.5</v>
      </c>
    </row>
    <row r="23" spans="2:8" x14ac:dyDescent="0.3">
      <c r="B23" s="118">
        <f>'[4]Forecast MCM'!AR31</f>
        <v>43942</v>
      </c>
      <c r="C23" s="85">
        <f>'[4]Forecast MCM'!AV31</f>
        <v>13.039344467272729</v>
      </c>
      <c r="D23" s="85">
        <f>'[4]Forecast MCM'!AT31</f>
        <v>23.258426709181816</v>
      </c>
      <c r="E23" s="85">
        <f>'[4]Forecast MCM'!H31</f>
        <v>113.89155756363635</v>
      </c>
      <c r="F23" s="85">
        <f>'[4]Forecast MCM'!AU31</f>
        <v>65.608099811669518</v>
      </c>
      <c r="G23" s="85">
        <f>'[4]Forecast MCM'!BB31</f>
        <v>11.5</v>
      </c>
      <c r="H23" s="119">
        <f>'[4]Forecast MCM'!BA31</f>
        <v>24.5</v>
      </c>
    </row>
    <row r="24" spans="2:8" x14ac:dyDescent="0.3">
      <c r="B24" s="118">
        <f>'[4]Forecast MCM'!AR32</f>
        <v>43943</v>
      </c>
      <c r="C24" s="85">
        <f>'[4]Forecast MCM'!AV32</f>
        <v>12.998732458181818</v>
      </c>
      <c r="D24" s="85">
        <f>'[4]Forecast MCM'!AT32</f>
        <v>23.199750330454549</v>
      </c>
      <c r="E24" s="85">
        <f>'[4]Forecast MCM'!H32</f>
        <v>111.32375575454545</v>
      </c>
      <c r="F24" s="85">
        <f>'[4]Forecast MCM'!AU32</f>
        <v>65.533082213158892</v>
      </c>
      <c r="G24" s="85">
        <f>'[4]Forecast MCM'!BB32</f>
        <v>11.5</v>
      </c>
      <c r="H24" s="119">
        <f>'[4]Forecast MCM'!BA32</f>
        <v>24.5</v>
      </c>
    </row>
    <row r="25" spans="2:8" x14ac:dyDescent="0.3">
      <c r="B25" s="118">
        <f>'[4]Forecast MCM'!AR33</f>
        <v>43944</v>
      </c>
      <c r="C25" s="85">
        <f>'[4]Forecast MCM'!AV33</f>
        <v>12.951591000909092</v>
      </c>
      <c r="D25" s="85">
        <f>'[4]Forecast MCM'!AT33</f>
        <v>23.137368768090909</v>
      </c>
      <c r="E25" s="85">
        <f>'[4]Forecast MCM'!H33</f>
        <v>109.23935363636365</v>
      </c>
      <c r="F25" s="85">
        <f>'[4]Forecast MCM'!AU33</f>
        <v>65.455542828659588</v>
      </c>
      <c r="G25" s="85">
        <f>'[4]Forecast MCM'!BB33</f>
        <v>11.5</v>
      </c>
      <c r="H25" s="119">
        <f>'[4]Forecast MCM'!BA33</f>
        <v>24.5</v>
      </c>
    </row>
    <row r="26" spans="2:8" x14ac:dyDescent="0.3">
      <c r="B26" s="118">
        <f>'[4]Forecast MCM'!AR34</f>
        <v>43945</v>
      </c>
      <c r="C26" s="85">
        <f>'[4]Forecast MCM'!AV34</f>
        <v>12.529885009090908</v>
      </c>
      <c r="D26" s="85">
        <f>'[4]Forecast MCM'!AT34</f>
        <v>22.647187508818181</v>
      </c>
      <c r="E26" s="85">
        <f>'[4]Forecast MCM'!H34</f>
        <v>107.68623454545454</v>
      </c>
      <c r="F26" s="85">
        <f>'[4]Forecast MCM'!AU34</f>
        <v>60.94915046592196</v>
      </c>
      <c r="G26" s="85">
        <f>'[4]Forecast MCM'!BB34</f>
        <v>11.5</v>
      </c>
      <c r="H26" s="119">
        <f>'[4]Forecast MCM'!BA34</f>
        <v>24.5</v>
      </c>
    </row>
    <row r="27" spans="2:8" x14ac:dyDescent="0.3">
      <c r="B27" s="118">
        <f>'[4]Forecast MCM'!AR35</f>
        <v>43946</v>
      </c>
      <c r="C27" s="85">
        <f>'[4]Forecast MCM'!AV35</f>
        <v>11.082342525454546</v>
      </c>
      <c r="D27" s="85">
        <f>'[4]Forecast MCM'!AT35</f>
        <v>21.424094749181819</v>
      </c>
      <c r="E27" s="85">
        <f>'[4]Forecast MCM'!H35</f>
        <v>101.12856846363637</v>
      </c>
      <c r="F27" s="85">
        <f>'[4]Forecast MCM'!AU35</f>
        <v>52.480069680024386</v>
      </c>
      <c r="G27" s="85">
        <f>'[4]Forecast MCM'!BB35</f>
        <v>11.5</v>
      </c>
      <c r="H27" s="119">
        <f>'[4]Forecast MCM'!BA35</f>
        <v>24.5</v>
      </c>
    </row>
    <row r="28" spans="2:8" x14ac:dyDescent="0.3">
      <c r="B28" s="118">
        <f>'[4]Forecast MCM'!AR36</f>
        <v>43947</v>
      </c>
      <c r="C28" s="85">
        <f>'[4]Forecast MCM'!AV36</f>
        <v>10.557471037272727</v>
      </c>
      <c r="D28" s="85">
        <f>'[4]Forecast MCM'!AT36</f>
        <v>20.863484435545452</v>
      </c>
      <c r="E28" s="85">
        <f>'[4]Forecast MCM'!H36</f>
        <v>99.351395627272723</v>
      </c>
      <c r="F28" s="85">
        <f>'[4]Forecast MCM'!AU36</f>
        <v>48.966805208238938</v>
      </c>
      <c r="G28" s="85">
        <f>'[4]Forecast MCM'!BB36</f>
        <v>11.5</v>
      </c>
      <c r="H28" s="119">
        <f>'[4]Forecast MCM'!BA36</f>
        <v>24.5</v>
      </c>
    </row>
    <row r="29" spans="2:8" x14ac:dyDescent="0.3">
      <c r="B29" s="118">
        <f>'[4]Forecast MCM'!AR37</f>
        <v>43948</v>
      </c>
      <c r="C29" s="85">
        <f>'[4]Forecast MCM'!AV37</f>
        <v>12.866725186363636</v>
      </c>
      <c r="D29" s="85">
        <f>'[4]Forecast MCM'!AT37</f>
        <v>23.004958850363639</v>
      </c>
      <c r="E29" s="85">
        <f>'[4]Forecast MCM'!H37</f>
        <v>104.60835539090908</v>
      </c>
      <c r="F29" s="85">
        <f>'[4]Forecast MCM'!AU37</f>
        <v>65.183151244457918</v>
      </c>
      <c r="G29" s="85">
        <f>'[4]Forecast MCM'!BB37</f>
        <v>11.5</v>
      </c>
      <c r="H29" s="119">
        <f>'[4]Forecast MCM'!BA37</f>
        <v>24.5</v>
      </c>
    </row>
    <row r="30" spans="2:8" x14ac:dyDescent="0.3">
      <c r="B30" s="118">
        <f>'[4]Forecast MCM'!AR38</f>
        <v>43949</v>
      </c>
      <c r="C30" s="85">
        <f>'[4]Forecast MCM'!AV38</f>
        <v>12.848714415454545</v>
      </c>
      <c r="D30" s="85">
        <f>'[4]Forecast MCM'!AT38</f>
        <v>22.975217790272726</v>
      </c>
      <c r="E30" s="85">
        <f>'[4]Forecast MCM'!H38</f>
        <v>103.56724793636363</v>
      </c>
      <c r="F30" s="85">
        <f>'[4]Forecast MCM'!AU38</f>
        <v>65.115733693322227</v>
      </c>
      <c r="G30" s="85">
        <f>'[4]Forecast MCM'!BB38</f>
        <v>11.5</v>
      </c>
      <c r="H30" s="119">
        <f>'[4]Forecast MCM'!BA38</f>
        <v>24.5</v>
      </c>
    </row>
    <row r="31" spans="2:8" x14ac:dyDescent="0.3">
      <c r="B31" s="118">
        <f>'[4]Forecast MCM'!AR39</f>
        <v>43950</v>
      </c>
      <c r="C31" s="85">
        <f>'[4]Forecast MCM'!AV39</f>
        <v>12.827431689999999</v>
      </c>
      <c r="D31" s="85">
        <f>'[4]Forecast MCM'!AT39</f>
        <v>22.941891103818175</v>
      </c>
      <c r="E31" s="85">
        <f>'[4]Forecast MCM'!H39</f>
        <v>102.43081768181818</v>
      </c>
      <c r="F31" s="85">
        <f>'[4]Forecast MCM'!AU39</f>
        <v>65.046731425629787</v>
      </c>
      <c r="G31" s="85">
        <f>'[4]Forecast MCM'!BB39</f>
        <v>11.5</v>
      </c>
      <c r="H31" s="119">
        <f>'[4]Forecast MCM'!BA39</f>
        <v>24.5</v>
      </c>
    </row>
    <row r="32" spans="2:8" x14ac:dyDescent="0.3">
      <c r="B32" s="118">
        <f>'[4]Forecast MCM'!AR40</f>
        <v>43951</v>
      </c>
      <c r="C32" s="85">
        <f>'[4]Forecast MCM'!AV40</f>
        <v>12.799617107272725</v>
      </c>
      <c r="D32" s="85">
        <f>'[4]Forecast MCM'!AT40</f>
        <v>22.899264516090909</v>
      </c>
      <c r="E32" s="85">
        <f>'[4]Forecast MCM'!H40</f>
        <v>101.11736248181819</v>
      </c>
      <c r="F32" s="85">
        <f>'[4]Forecast MCM'!AU40</f>
        <v>64.976470627323636</v>
      </c>
      <c r="G32" s="85">
        <f>'[4]Forecast MCM'!BB40</f>
        <v>11.5</v>
      </c>
      <c r="H32" s="119">
        <f>'[4]Forecast MCM'!BA40</f>
        <v>24.5</v>
      </c>
    </row>
    <row r="33" spans="2:8" x14ac:dyDescent="0.3">
      <c r="B33" s="118">
        <f>'[4]Forecast MCM'!AR41</f>
        <v>43952</v>
      </c>
      <c r="C33" s="85">
        <f>'[4]Forecast MCM'!AV41</f>
        <v>12.382305534545454</v>
      </c>
      <c r="D33" s="85">
        <f>'[4]Forecast MCM'!AT41</f>
        <v>22.258614471818181</v>
      </c>
      <c r="E33" s="85">
        <f>'[4]Forecast MCM'!H41</f>
        <v>99.403091563636366</v>
      </c>
      <c r="F33" s="85">
        <f>'[4]Forecast MCM'!AU41</f>
        <v>60.500454649107127</v>
      </c>
      <c r="G33" s="85">
        <f>'[4]Forecast MCM'!BB41</f>
        <v>11.5</v>
      </c>
      <c r="H33" s="119">
        <f>'[4]Forecast MCM'!BA41</f>
        <v>29.5</v>
      </c>
    </row>
    <row r="34" spans="2:8" x14ac:dyDescent="0.3">
      <c r="B34" s="118">
        <f>'[4]Forecast MCM'!AR42</f>
        <v>43953</v>
      </c>
      <c r="C34" s="85">
        <f>'[4]Forecast MCM'!AV42</f>
        <v>10.44199442909091</v>
      </c>
      <c r="D34" s="85">
        <f>'[4]Forecast MCM'!AT42</f>
        <v>21.317287760454548</v>
      </c>
      <c r="E34" s="85">
        <f>'[4]Forecast MCM'!H42</f>
        <v>92.860349163636357</v>
      </c>
      <c r="F34" s="85">
        <f>'[4]Forecast MCM'!AU42</f>
        <v>48.749971168964159</v>
      </c>
      <c r="G34" s="85">
        <f>'[4]Forecast MCM'!BB42</f>
        <v>11.5</v>
      </c>
      <c r="H34" s="119">
        <f>'[4]Forecast MCM'!BA42</f>
        <v>29.5</v>
      </c>
    </row>
    <row r="35" spans="2:8" x14ac:dyDescent="0.3">
      <c r="B35" s="118">
        <f>'[4]Forecast MCM'!AR43</f>
        <v>43954</v>
      </c>
      <c r="C35" s="85">
        <f>'[4]Forecast MCM'!AV43</f>
        <v>10.424470468181818</v>
      </c>
      <c r="D35" s="85">
        <f>'[4]Forecast MCM'!AT43</f>
        <v>21.286788240818179</v>
      </c>
      <c r="E35" s="85">
        <f>'[4]Forecast MCM'!H43</f>
        <v>91.790353118181827</v>
      </c>
      <c r="F35" s="85">
        <f>'[4]Forecast MCM'!AU43</f>
        <v>48.210395448140432</v>
      </c>
      <c r="G35" s="85">
        <f>'[4]Forecast MCM'!BB43</f>
        <v>11.5</v>
      </c>
      <c r="H35" s="119">
        <f>'[4]Forecast MCM'!BA43</f>
        <v>29.5</v>
      </c>
    </row>
    <row r="36" spans="2:8" x14ac:dyDescent="0.3">
      <c r="B36" s="118">
        <f>'[4]Forecast MCM'!AR44</f>
        <v>43955</v>
      </c>
      <c r="C36" s="85">
        <f>'[4]Forecast MCM'!AV44</f>
        <v>10.401582479090909</v>
      </c>
      <c r="D36" s="85">
        <f>'[4]Forecast MCM'!AT44</f>
        <v>21.266818175000001</v>
      </c>
      <c r="E36" s="85">
        <f>'[4]Forecast MCM'!H44</f>
        <v>90.527229526363627</v>
      </c>
      <c r="F36" s="85">
        <f>'[4]Forecast MCM'!AU44</f>
        <v>45.901116666401933</v>
      </c>
      <c r="G36" s="85">
        <f>'[4]Forecast MCM'!BB44</f>
        <v>11.5</v>
      </c>
      <c r="H36" s="119">
        <f>'[4]Forecast MCM'!BA44</f>
        <v>29.5</v>
      </c>
    </row>
    <row r="37" spans="2:8" x14ac:dyDescent="0.3">
      <c r="B37" s="118">
        <f>'[4]Forecast MCM'!AR45</f>
        <v>43956</v>
      </c>
      <c r="C37" s="85">
        <f>'[4]Forecast MCM'!AV45</f>
        <v>10.37599963090909</v>
      </c>
      <c r="D37" s="85">
        <f>'[4]Forecast MCM'!AT45</f>
        <v>21.914262364818182</v>
      </c>
      <c r="E37" s="85">
        <f>'[4]Forecast MCM'!H45</f>
        <v>92.392887454545459</v>
      </c>
      <c r="F37" s="85">
        <f>'[4]Forecast MCM'!AU45</f>
        <v>45.910098365633523</v>
      </c>
      <c r="G37" s="85">
        <f>'[4]Forecast MCM'!BB45</f>
        <v>11.5</v>
      </c>
      <c r="H37" s="119">
        <f>'[4]Forecast MCM'!BA45</f>
        <v>29.5</v>
      </c>
    </row>
    <row r="38" spans="2:8" x14ac:dyDescent="0.3">
      <c r="B38" s="118">
        <f>'[4]Forecast MCM'!AR46</f>
        <v>43957</v>
      </c>
      <c r="C38" s="85">
        <f>'[4]Forecast MCM'!AV46</f>
        <v>10.350395046363637</v>
      </c>
      <c r="D38" s="85">
        <f>'[4]Forecast MCM'!AT46</f>
        <v>21.870607518</v>
      </c>
      <c r="E38" s="85">
        <f>'[4]Forecast MCM'!H46</f>
        <v>90.774201238181817</v>
      </c>
      <c r="F38" s="85">
        <f>'[4]Forecast MCM'!AU46</f>
        <v>46.091917945374334</v>
      </c>
      <c r="G38" s="85">
        <f>'[4]Forecast MCM'!BB46</f>
        <v>11.5</v>
      </c>
      <c r="H38" s="119">
        <f>'[4]Forecast MCM'!BA46</f>
        <v>29.5</v>
      </c>
    </row>
    <row r="39" spans="2:8" x14ac:dyDescent="0.3">
      <c r="B39" s="118">
        <f>'[4]Forecast MCM'!AR47</f>
        <v>43958</v>
      </c>
      <c r="C39" s="85">
        <f>'[4]Forecast MCM'!AV47</f>
        <v>10.319414577272727</v>
      </c>
      <c r="D39" s="85">
        <f>'[4]Forecast MCM'!AT47</f>
        <v>21.823788404363636</v>
      </c>
      <c r="E39" s="85">
        <f>'[4]Forecast MCM'!H47</f>
        <v>88.969549065454544</v>
      </c>
      <c r="F39" s="85">
        <f>'[4]Forecast MCM'!AU47</f>
        <v>46.906354207957094</v>
      </c>
      <c r="G39" s="85">
        <f>'[4]Forecast MCM'!BB47</f>
        <v>11.5</v>
      </c>
      <c r="H39" s="119">
        <f>'[4]Forecast MCM'!BA47</f>
        <v>29.5</v>
      </c>
    </row>
    <row r="40" spans="2:8" x14ac:dyDescent="0.3">
      <c r="B40" s="118">
        <f>'[4]Forecast MCM'!AR48</f>
        <v>43959</v>
      </c>
      <c r="C40" s="85">
        <f>'[4]Forecast MCM'!AV48</f>
        <v>10.28840841909091</v>
      </c>
      <c r="D40" s="85">
        <f>'[4]Forecast MCM'!AT48</f>
        <v>21.775706303818186</v>
      </c>
      <c r="E40" s="85">
        <f>'[4]Forecast MCM'!H48</f>
        <v>87.137534603636368</v>
      </c>
      <c r="F40" s="85">
        <f>'[4]Forecast MCM'!AU48</f>
        <v>48.672494213355421</v>
      </c>
      <c r="G40" s="85">
        <f>'[4]Forecast MCM'!BB48</f>
        <v>11.5</v>
      </c>
      <c r="H40" s="119">
        <f>'[4]Forecast MCM'!BA48</f>
        <v>29.5</v>
      </c>
    </row>
    <row r="41" spans="2:8" x14ac:dyDescent="0.3">
      <c r="B41" s="118">
        <f>'[4]Forecast MCM'!AR49</f>
        <v>43960</v>
      </c>
      <c r="C41" s="85">
        <f>'[4]Forecast MCM'!AV49</f>
        <v>10.265413720909091</v>
      </c>
      <c r="D41" s="85">
        <f>'[4]Forecast MCM'!AT49</f>
        <v>21.046401863545455</v>
      </c>
      <c r="E41" s="85">
        <f>'[4]Forecast MCM'!H49</f>
        <v>83.044001254545449</v>
      </c>
      <c r="F41" s="85">
        <f>'[4]Forecast MCM'!AU49</f>
        <v>48.408264527726288</v>
      </c>
      <c r="G41" s="85">
        <f>'[4]Forecast MCM'!BB49</f>
        <v>11.5</v>
      </c>
      <c r="H41" s="119">
        <f>'[4]Forecast MCM'!BA49</f>
        <v>29.5</v>
      </c>
    </row>
    <row r="42" spans="2:8" x14ac:dyDescent="0.3">
      <c r="B42" s="118">
        <f>'[4]Forecast MCM'!AR50</f>
        <v>43961</v>
      </c>
      <c r="C42" s="85">
        <f>'[4]Forecast MCM'!AV50</f>
        <v>10.2450793</v>
      </c>
      <c r="D42" s="85">
        <f>'[4]Forecast MCM'!AT50</f>
        <v>21.011707663363637</v>
      </c>
      <c r="E42" s="85">
        <f>'[4]Forecast MCM'!H50</f>
        <v>81.532469597272723</v>
      </c>
      <c r="F42" s="85">
        <f>'[4]Forecast MCM'!AU50</f>
        <v>47.861205581157066</v>
      </c>
      <c r="G42" s="85">
        <f>'[4]Forecast MCM'!BB50</f>
        <v>11.5</v>
      </c>
      <c r="H42" s="119">
        <f>'[4]Forecast MCM'!BA50</f>
        <v>34.5</v>
      </c>
    </row>
    <row r="43" spans="2:8" x14ac:dyDescent="0.3">
      <c r="B43" s="118">
        <f>'[4]Forecast MCM'!AR51</f>
        <v>43962</v>
      </c>
      <c r="C43" s="85">
        <f>'[4]Forecast MCM'!AV51</f>
        <v>12.46590984</v>
      </c>
      <c r="D43" s="85">
        <f>'[4]Forecast MCM'!AT51</f>
        <v>22.282798464636365</v>
      </c>
      <c r="E43" s="85">
        <f>'[4]Forecast MCM'!H51</f>
        <v>84.326927415454534</v>
      </c>
      <c r="F43" s="85">
        <f>'[4]Forecast MCM'!AU51</f>
        <v>64.196014256149638</v>
      </c>
      <c r="G43" s="85">
        <f>'[4]Forecast MCM'!BB51</f>
        <v>11.5</v>
      </c>
      <c r="H43" s="119">
        <f>'[4]Forecast MCM'!BA51</f>
        <v>34.5</v>
      </c>
    </row>
    <row r="44" spans="2:8" x14ac:dyDescent="0.3">
      <c r="B44" s="118">
        <f>'[4]Forecast MCM'!AR52</f>
        <v>43963</v>
      </c>
      <c r="C44" s="85">
        <f>'[4]Forecast MCM'!AV52</f>
        <v>12.441067182727272</v>
      </c>
      <c r="D44" s="85">
        <f>'[4]Forecast MCM'!AT52</f>
        <v>22.247076546363633</v>
      </c>
      <c r="E44" s="85">
        <f>'[4]Forecast MCM'!H52</f>
        <v>82.930934895454541</v>
      </c>
      <c r="F44" s="85">
        <f>'[4]Forecast MCM'!AU52</f>
        <v>64.126687851650345</v>
      </c>
      <c r="G44" s="85">
        <f>'[4]Forecast MCM'!BB52</f>
        <v>11.5</v>
      </c>
      <c r="H44" s="119">
        <f>'[4]Forecast MCM'!BA52</f>
        <v>34.5</v>
      </c>
    </row>
    <row r="45" spans="2:8" x14ac:dyDescent="0.3">
      <c r="B45" s="118">
        <f>'[4]Forecast MCM'!AR53</f>
        <v>43964</v>
      </c>
      <c r="C45" s="85">
        <f>'[4]Forecast MCM'!AV53</f>
        <v>12.41947479090909</v>
      </c>
      <c r="D45" s="85">
        <f>'[4]Forecast MCM'!AT53</f>
        <v>22.214761617363635</v>
      </c>
      <c r="E45" s="85">
        <f>'[4]Forecast MCM'!H53</f>
        <v>81.966795144545458</v>
      </c>
      <c r="F45" s="85">
        <f>'[4]Forecast MCM'!AU53</f>
        <v>64.058631722230629</v>
      </c>
      <c r="G45" s="85">
        <f>'[4]Forecast MCM'!BB53</f>
        <v>11.5</v>
      </c>
      <c r="H45" s="119">
        <f>'[4]Forecast MCM'!BA53</f>
        <v>34.5</v>
      </c>
    </row>
    <row r="46" spans="2:8" x14ac:dyDescent="0.3">
      <c r="B46" s="118">
        <f>'[4]Forecast MCM'!AR54</f>
        <v>43965</v>
      </c>
      <c r="C46" s="85">
        <f>'[4]Forecast MCM'!AV54</f>
        <v>12.394589961818182</v>
      </c>
      <c r="D46" s="85">
        <f>'[4]Forecast MCM'!AT54</f>
        <v>22.248210565636363</v>
      </c>
      <c r="E46" s="85">
        <f>'[4]Forecast MCM'!H54</f>
        <v>80.393970011818183</v>
      </c>
      <c r="F46" s="85">
        <f>'[4]Forecast MCM'!AU54</f>
        <v>63.989352229913145</v>
      </c>
      <c r="G46" s="85">
        <f>'[4]Forecast MCM'!BB54</f>
        <v>11.5</v>
      </c>
      <c r="H46" s="119">
        <f>'[4]Forecast MCM'!BA54</f>
        <v>34.5</v>
      </c>
    </row>
    <row r="47" spans="2:8" x14ac:dyDescent="0.3">
      <c r="B47" s="118">
        <f>'[4]Forecast MCM'!AR55</f>
        <v>43966</v>
      </c>
      <c r="C47" s="85">
        <f>'[4]Forecast MCM'!AV55</f>
        <v>11.99859294090909</v>
      </c>
      <c r="D47" s="85">
        <f>'[4]Forecast MCM'!AT55</f>
        <v>21.790255451090911</v>
      </c>
      <c r="E47" s="85">
        <f>'[4]Forecast MCM'!H55</f>
        <v>79.101541234545451</v>
      </c>
      <c r="F47" s="85">
        <f>'[4]Forecast MCM'!AU55</f>
        <v>59.525864599258902</v>
      </c>
      <c r="G47" s="85">
        <f>'[4]Forecast MCM'!BB55</f>
        <v>11.5</v>
      </c>
      <c r="H47" s="119">
        <f>'[4]Forecast MCM'!BA55</f>
        <v>34.5</v>
      </c>
    </row>
    <row r="48" spans="2:8" x14ac:dyDescent="0.3">
      <c r="B48" s="118">
        <f>'[4]Forecast MCM'!AR56</f>
        <v>43967</v>
      </c>
      <c r="C48" s="85">
        <f>'[4]Forecast MCM'!AV56</f>
        <v>10.616489503636364</v>
      </c>
      <c r="D48" s="85">
        <f>'[4]Forecast MCM'!AT56</f>
        <v>20.619506832000003</v>
      </c>
      <c r="E48" s="85">
        <f>'[4]Forecast MCM'!H56</f>
        <v>74.01734182727273</v>
      </c>
      <c r="F48" s="85">
        <f>'[4]Forecast MCM'!AU56</f>
        <v>51.250377540067035</v>
      </c>
      <c r="G48" s="85">
        <f>'[4]Forecast MCM'!BB56</f>
        <v>11.5</v>
      </c>
      <c r="H48" s="119">
        <f>'[4]Forecast MCM'!BA56</f>
        <v>34.5</v>
      </c>
    </row>
    <row r="49" spans="2:8" x14ac:dyDescent="0.3">
      <c r="B49" s="118">
        <f>'[4]Forecast MCM'!AR57</f>
        <v>43968</v>
      </c>
      <c r="C49" s="85">
        <f>'[4]Forecast MCM'!AV57</f>
        <v>10.10224038</v>
      </c>
      <c r="D49" s="85">
        <f>'[4]Forecast MCM'!AT57</f>
        <v>20.156222825090907</v>
      </c>
      <c r="E49" s="85">
        <f>'[4]Forecast MCM'!H57</f>
        <v>72.231073953636368</v>
      </c>
      <c r="F49" s="85">
        <f>'[4]Forecast MCM'!AU57</f>
        <v>47.76122563865588</v>
      </c>
      <c r="G49" s="85">
        <f>'[4]Forecast MCM'!BB57</f>
        <v>11.5</v>
      </c>
      <c r="H49" s="119">
        <f>'[4]Forecast MCM'!BA57</f>
        <v>34.5</v>
      </c>
    </row>
    <row r="50" spans="2:8" x14ac:dyDescent="0.3">
      <c r="B50" s="118">
        <f>'[4]Forecast MCM'!AR58</f>
        <v>43969</v>
      </c>
      <c r="C50" s="85">
        <f>'[4]Forecast MCM'!AV58</f>
        <v>12.288277800909093</v>
      </c>
      <c r="D50" s="85">
        <f>'[4]Forecast MCM'!AT58</f>
        <v>22.101988484</v>
      </c>
      <c r="E50" s="85">
        <f>'[4]Forecast MCM'!H58</f>
        <v>75.064755708181821</v>
      </c>
      <c r="F50" s="85">
        <f>'[4]Forecast MCM'!AU58</f>
        <v>63.505220524944725</v>
      </c>
      <c r="G50" s="85">
        <f>'[4]Forecast MCM'!BB58</f>
        <v>11.5</v>
      </c>
      <c r="H50" s="119">
        <f>'[4]Forecast MCM'!BA58</f>
        <v>34.5</v>
      </c>
    </row>
    <row r="51" spans="2:8" x14ac:dyDescent="0.3">
      <c r="B51" s="118">
        <f>'[4]Forecast MCM'!AR59</f>
        <v>43970</v>
      </c>
      <c r="C51" s="85">
        <f>'[4]Forecast MCM'!AV59</f>
        <v>12.25344456909091</v>
      </c>
      <c r="D51" s="85">
        <f>'[4]Forecast MCM'!AT59</f>
        <v>22.055348688454544</v>
      </c>
      <c r="E51" s="85">
        <f>'[4]Forecast MCM'!H59</f>
        <v>73.345778140000007</v>
      </c>
      <c r="F51" s="85">
        <f>'[4]Forecast MCM'!AU59</f>
        <v>63.380489507225342</v>
      </c>
      <c r="G51" s="85">
        <f>'[4]Forecast MCM'!BB59</f>
        <v>11.5</v>
      </c>
      <c r="H51" s="119">
        <f>'[4]Forecast MCM'!BA59</f>
        <v>34.5</v>
      </c>
    </row>
    <row r="52" spans="2:8" x14ac:dyDescent="0.3">
      <c r="B52" s="118">
        <f>'[4]Forecast MCM'!AR60</f>
        <v>43971</v>
      </c>
      <c r="C52" s="85">
        <f>'[4]Forecast MCM'!AV60</f>
        <v>12.215302030000002</v>
      </c>
      <c r="D52" s="85">
        <f>'[4]Forecast MCM'!AT60</f>
        <v>22.006599796363634</v>
      </c>
      <c r="E52" s="85">
        <f>'[4]Forecast MCM'!H60</f>
        <v>71.514674709999994</v>
      </c>
      <c r="F52" s="85">
        <f>'[4]Forecast MCM'!AU60</f>
        <v>63.255513061415058</v>
      </c>
      <c r="G52" s="85">
        <f>'[4]Forecast MCM'!BB60</f>
        <v>11.5</v>
      </c>
      <c r="H52" s="119">
        <f>'[4]Forecast MCM'!BA60</f>
        <v>34.5</v>
      </c>
    </row>
    <row r="53" spans="2:8" x14ac:dyDescent="0.3">
      <c r="B53" s="118">
        <f>'[4]Forecast MCM'!AR61</f>
        <v>43972</v>
      </c>
      <c r="C53" s="85">
        <f>'[4]Forecast MCM'!AV61</f>
        <v>12.180409756363638</v>
      </c>
      <c r="D53" s="85">
        <f>'[4]Forecast MCM'!AT61</f>
        <v>22.03974488154546</v>
      </c>
      <c r="E53" s="85">
        <f>'[4]Forecast MCM'!H61</f>
        <v>69.725493494545447</v>
      </c>
      <c r="F53" s="85">
        <f>'[4]Forecast MCM'!AU61</f>
        <v>63.132271859695685</v>
      </c>
      <c r="G53" s="85">
        <f>'[4]Forecast MCM'!BB61</f>
        <v>11.5</v>
      </c>
      <c r="H53" s="119">
        <f>'[4]Forecast MCM'!BA61</f>
        <v>34.5</v>
      </c>
    </row>
    <row r="54" spans="2:8" x14ac:dyDescent="0.3">
      <c r="B54" s="118">
        <f>'[4]Forecast MCM'!AR62</f>
        <v>43973</v>
      </c>
      <c r="C54" s="85">
        <f>'[4]Forecast MCM'!AV62</f>
        <v>11.784308220909089</v>
      </c>
      <c r="D54" s="85">
        <f>'[4]Forecast MCM'!AT62</f>
        <v>21.581491346545455</v>
      </c>
      <c r="E54" s="85">
        <f>'[4]Forecast MCM'!H62</f>
        <v>67.906152110000008</v>
      </c>
      <c r="F54" s="85">
        <f>'[4]Forecast MCM'!AU62</f>
        <v>58.691944977039455</v>
      </c>
      <c r="G54" s="85">
        <f>'[4]Forecast MCM'!BB62</f>
        <v>11.5</v>
      </c>
      <c r="H54" s="119">
        <f>'[4]Forecast MCM'!BA62</f>
        <v>34.5</v>
      </c>
    </row>
    <row r="55" spans="2:8" x14ac:dyDescent="0.3">
      <c r="B55" s="118">
        <f>'[4]Forecast MCM'!AR63</f>
        <v>43974</v>
      </c>
      <c r="C55" s="85">
        <f>'[4]Forecast MCM'!AV63</f>
        <v>10.426360039999999</v>
      </c>
      <c r="D55" s="85">
        <f>'[4]Forecast MCM'!AT63</f>
        <v>20.427490239999997</v>
      </c>
      <c r="E55" s="85">
        <f>'[4]Forecast MCM'!H63</f>
        <v>63.587008498181824</v>
      </c>
      <c r="F55" s="85">
        <f>'[4]Forecast MCM'!AU63</f>
        <v>50.508077499033874</v>
      </c>
      <c r="G55" s="85">
        <f>'[4]Forecast MCM'!BB63</f>
        <v>11.5</v>
      </c>
      <c r="H55" s="119">
        <f>'[4]Forecast MCM'!BA63</f>
        <v>34.5</v>
      </c>
    </row>
    <row r="56" spans="2:8" x14ac:dyDescent="0.3">
      <c r="B56" s="118">
        <f>'[4]Forecast MCM'!AR64</f>
        <v>43975</v>
      </c>
      <c r="C56" s="85">
        <f>'[4]Forecast MCM'!AV64</f>
        <v>9.9315913027272718</v>
      </c>
      <c r="D56" s="85">
        <f>'[4]Forecast MCM'!AT64</f>
        <v>20.834476581363635</v>
      </c>
      <c r="E56" s="85">
        <f>'[4]Forecast MCM'!H64</f>
        <v>61.746257147272722</v>
      </c>
      <c r="F56" s="85">
        <f>'[4]Forecast MCM'!AU64</f>
        <v>47.662852774888165</v>
      </c>
      <c r="G56" s="85">
        <f>'[4]Forecast MCM'!BB64</f>
        <v>11.5</v>
      </c>
      <c r="H56" s="119">
        <f>'[4]Forecast MCM'!BA64</f>
        <v>34.5</v>
      </c>
    </row>
    <row r="57" spans="2:8" x14ac:dyDescent="0.3">
      <c r="B57" s="118">
        <f>'[4]Forecast MCM'!AR65</f>
        <v>43976</v>
      </c>
      <c r="C57" s="85">
        <f>'[4]Forecast MCM'!AV65</f>
        <v>9.9271493800000012</v>
      </c>
      <c r="D57" s="85">
        <f>'[4]Forecast MCM'!AT65</f>
        <v>20.835100408727275</v>
      </c>
      <c r="E57" s="85">
        <f>'[4]Forecast MCM'!H65</f>
        <v>61.315957124545456</v>
      </c>
      <c r="F57" s="85">
        <f>'[4]Forecast MCM'!AU65</f>
        <v>48.441021080324269</v>
      </c>
      <c r="G57" s="85">
        <f>'[4]Forecast MCM'!BB65</f>
        <v>11.5</v>
      </c>
      <c r="H57" s="119">
        <f>'[4]Forecast MCM'!BA65</f>
        <v>34.5</v>
      </c>
    </row>
    <row r="58" spans="2:8" x14ac:dyDescent="0.3">
      <c r="B58" s="118">
        <f>'[4]Forecast MCM'!AR66</f>
        <v>43977</v>
      </c>
      <c r="C58" s="85">
        <f>'[4]Forecast MCM'!AV66</f>
        <v>9.9227015299999994</v>
      </c>
      <c r="D58" s="85">
        <f>'[4]Forecast MCM'!AT66</f>
        <v>21.361869302000002</v>
      </c>
      <c r="E58" s="85">
        <f>'[4]Forecast MCM'!H66</f>
        <v>65.413054216363648</v>
      </c>
      <c r="F58" s="85">
        <f>'[4]Forecast MCM'!AU66</f>
        <v>45.960704726077346</v>
      </c>
      <c r="G58" s="85">
        <f>'[4]Forecast MCM'!BB66</f>
        <v>11.5</v>
      </c>
      <c r="H58" s="119">
        <f>'[4]Forecast MCM'!BA66</f>
        <v>34.5</v>
      </c>
    </row>
    <row r="59" spans="2:8" x14ac:dyDescent="0.3">
      <c r="B59" s="118">
        <f>'[4]Forecast MCM'!AR67</f>
        <v>43978</v>
      </c>
      <c r="C59" s="85">
        <f>'[4]Forecast MCM'!AV67</f>
        <v>9.9128540818181818</v>
      </c>
      <c r="D59" s="85">
        <f>'[4]Forecast MCM'!AT67</f>
        <v>21.343117283999998</v>
      </c>
      <c r="E59" s="85">
        <f>'[4]Forecast MCM'!H67</f>
        <v>64.810763543636369</v>
      </c>
      <c r="F59" s="85">
        <f>'[4]Forecast MCM'!AU67</f>
        <v>45.847641971344345</v>
      </c>
      <c r="G59" s="85">
        <f>'[4]Forecast MCM'!BB67</f>
        <v>11.5</v>
      </c>
      <c r="H59" s="119">
        <f>'[4]Forecast MCM'!BA67</f>
        <v>34.5</v>
      </c>
    </row>
    <row r="60" spans="2:8" x14ac:dyDescent="0.3">
      <c r="B60" s="118">
        <f>'[4]Forecast MCM'!AR68</f>
        <v>43979</v>
      </c>
      <c r="C60" s="85">
        <f>'[4]Forecast MCM'!AV68</f>
        <v>9.9002989318181829</v>
      </c>
      <c r="D60" s="85">
        <f>'[4]Forecast MCM'!AT68</f>
        <v>21.31928939827273</v>
      </c>
      <c r="E60" s="85">
        <f>'[4]Forecast MCM'!H68</f>
        <v>63.914939207272731</v>
      </c>
      <c r="F60" s="85">
        <f>'[4]Forecast MCM'!AU68</f>
        <v>45.733598755077224</v>
      </c>
      <c r="G60" s="85">
        <f>'[4]Forecast MCM'!BB68</f>
        <v>11.5</v>
      </c>
      <c r="H60" s="119">
        <f>'[4]Forecast MCM'!BA68</f>
        <v>34.5</v>
      </c>
    </row>
    <row r="61" spans="2:8" x14ac:dyDescent="0.3">
      <c r="B61" s="118">
        <f>'[4]Forecast MCM'!AR69</f>
        <v>43980</v>
      </c>
      <c r="C61" s="85">
        <f>'[4]Forecast MCM'!AV69</f>
        <v>9.8850331136363643</v>
      </c>
      <c r="D61" s="85">
        <f>'[4]Forecast MCM'!AT69</f>
        <v>21.291280079181817</v>
      </c>
      <c r="E61" s="85">
        <f>'[4]Forecast MCM'!H69</f>
        <v>63.164789006363634</v>
      </c>
      <c r="F61" s="85">
        <f>'[4]Forecast MCM'!AU69</f>
        <v>45.871233823806634</v>
      </c>
      <c r="G61" s="85">
        <f>'[4]Forecast MCM'!BB69</f>
        <v>11.5</v>
      </c>
      <c r="H61" s="119">
        <f>'[4]Forecast MCM'!BA69</f>
        <v>34.5</v>
      </c>
    </row>
    <row r="62" spans="2:8" x14ac:dyDescent="0.3">
      <c r="B62" s="118">
        <f>'[4]Forecast MCM'!AR70</f>
        <v>43981</v>
      </c>
      <c r="C62" s="85">
        <f>'[4]Forecast MCM'!AV70</f>
        <v>9.8697534627272727</v>
      </c>
      <c r="D62" s="85">
        <f>'[4]Forecast MCM'!AT70</f>
        <v>20.712077918727271</v>
      </c>
      <c r="E62" s="85">
        <f>'[4]Forecast MCM'!H70</f>
        <v>58.000094478181815</v>
      </c>
      <c r="F62" s="85">
        <f>'[4]Forecast MCM'!AU70</f>
        <v>47.598450656548017</v>
      </c>
      <c r="G62" s="85">
        <f>'[4]Forecast MCM'!BB70</f>
        <v>11.5</v>
      </c>
      <c r="H62" s="119">
        <f>'[4]Forecast MCM'!BA70</f>
        <v>34.5</v>
      </c>
    </row>
    <row r="63" spans="2:8" x14ac:dyDescent="0.3">
      <c r="B63" s="118">
        <f>'[4]Forecast MCM'!AR71</f>
        <v>43982</v>
      </c>
      <c r="C63" s="85">
        <f>'[4]Forecast MCM'!AV71</f>
        <v>9.8490584063636373</v>
      </c>
      <c r="D63" s="85">
        <f>'[4]Forecast MCM'!AT71</f>
        <v>19.836201937909092</v>
      </c>
      <c r="E63" s="85">
        <f>'[4]Forecast MCM'!H71</f>
        <v>56.846012176363637</v>
      </c>
      <c r="F63" s="85">
        <f>'[4]Forecast MCM'!AU71</f>
        <v>46.416679759501989</v>
      </c>
      <c r="G63" s="85">
        <f>'[4]Forecast MCM'!BB71</f>
        <v>11.5</v>
      </c>
      <c r="H63" s="119">
        <f>'[4]Forecast MCM'!BA71</f>
        <v>34.5</v>
      </c>
    </row>
    <row r="64" spans="2:8" x14ac:dyDescent="0.3">
      <c r="B64" s="118">
        <f>'[4]Forecast MCM'!AR72</f>
        <v>43983</v>
      </c>
      <c r="C64" s="85">
        <f>'[4]Forecast MCM'!AV72</f>
        <v>11.992376969090911</v>
      </c>
      <c r="D64" s="85">
        <f>'[4]Forecast MCM'!AT72</f>
        <v>22.228205566909093</v>
      </c>
      <c r="E64" s="85">
        <f>'[4]Forecast MCM'!H72</f>
        <v>59.534283118181818</v>
      </c>
      <c r="F64" s="85">
        <f>'[4]Forecast MCM'!AU72</f>
        <v>61.838619255623378</v>
      </c>
      <c r="G64" s="85">
        <f>'[4]Forecast MCM'!BB72</f>
        <v>11.5</v>
      </c>
      <c r="H64" s="119">
        <f>'[4]Forecast MCM'!BA72</f>
        <v>39.5</v>
      </c>
    </row>
    <row r="65" spans="2:8" x14ac:dyDescent="0.3">
      <c r="B65" s="118">
        <f>'[4]Forecast MCM'!AR73</f>
        <v>43984</v>
      </c>
      <c r="C65" s="85">
        <f>'[4]Forecast MCM'!AV73</f>
        <v>11.976986284545454</v>
      </c>
      <c r="D65" s="85">
        <f>'[4]Forecast MCM'!AT73</f>
        <v>22.203834382727273</v>
      </c>
      <c r="E65" s="85">
        <f>'[4]Forecast MCM'!H73</f>
        <v>58.73339833090909</v>
      </c>
      <c r="F65" s="85">
        <f>'[4]Forecast MCM'!AU73</f>
        <v>61.721532528176716</v>
      </c>
      <c r="G65" s="85">
        <f>'[4]Forecast MCM'!BB73</f>
        <v>11.5</v>
      </c>
      <c r="H65" s="119">
        <f>'[4]Forecast MCM'!BA73</f>
        <v>39.5</v>
      </c>
    </row>
    <row r="66" spans="2:8" x14ac:dyDescent="0.3">
      <c r="B66" s="118">
        <f>'[4]Forecast MCM'!AR74</f>
        <v>43985</v>
      </c>
      <c r="C66" s="85">
        <f>'[4]Forecast MCM'!AV74</f>
        <v>11.968175654545455</v>
      </c>
      <c r="D66" s="85">
        <f>'[4]Forecast MCM'!AT74</f>
        <v>22.18176120981818</v>
      </c>
      <c r="E66" s="85">
        <f>'[4]Forecast MCM'!H74</f>
        <v>58.30197551818182</v>
      </c>
      <c r="F66" s="85">
        <f>'[4]Forecast MCM'!AU74</f>
        <v>61.6066601119119</v>
      </c>
      <c r="G66" s="85">
        <f>'[4]Forecast MCM'!BB74</f>
        <v>11.5</v>
      </c>
      <c r="H66" s="119">
        <f>'[4]Forecast MCM'!BA74</f>
        <v>39.5</v>
      </c>
    </row>
    <row r="67" spans="2:8" x14ac:dyDescent="0.3">
      <c r="B67" s="118">
        <f>'[4]Forecast MCM'!AR75</f>
        <v>43986</v>
      </c>
      <c r="C67" s="85">
        <f>'[4]Forecast MCM'!AV75</f>
        <v>11.952758460909092</v>
      </c>
      <c r="D67" s="85">
        <f>'[4]Forecast MCM'!AT75</f>
        <v>22.159891283545456</v>
      </c>
      <c r="E67" s="85">
        <f>'[4]Forecast MCM'!H75</f>
        <v>57.769880409090909</v>
      </c>
      <c r="F67" s="85">
        <f>'[4]Forecast MCM'!AU75</f>
        <v>61.490855480737963</v>
      </c>
      <c r="G67" s="85">
        <f>'[4]Forecast MCM'!BB75</f>
        <v>11.5</v>
      </c>
      <c r="H67" s="119">
        <f>'[4]Forecast MCM'!BA75</f>
        <v>39.5</v>
      </c>
    </row>
    <row r="68" spans="2:8" x14ac:dyDescent="0.3">
      <c r="B68" s="118">
        <f>'[4]Forecast MCM'!AR76</f>
        <v>43987</v>
      </c>
      <c r="C68" s="85">
        <f>'[4]Forecast MCM'!AV76</f>
        <v>11.588809035454545</v>
      </c>
      <c r="D68" s="85">
        <f>'[4]Forecast MCM'!AT76</f>
        <v>21.738314936454543</v>
      </c>
      <c r="E68" s="85">
        <f>'[4]Forecast MCM'!H76</f>
        <v>56.894652853636359</v>
      </c>
      <c r="F68" s="85">
        <f>'[4]Forecast MCM'!AU76</f>
        <v>57.111181595975566</v>
      </c>
      <c r="G68" s="85">
        <f>'[4]Forecast MCM'!BB76</f>
        <v>11.5</v>
      </c>
      <c r="H68" s="119">
        <f>'[4]Forecast MCM'!BA76</f>
        <v>39.5</v>
      </c>
    </row>
    <row r="69" spans="2:8" x14ac:dyDescent="0.3">
      <c r="B69" s="118">
        <f>'[4]Forecast MCM'!AR77</f>
        <v>43988</v>
      </c>
      <c r="C69" s="85">
        <f>'[4]Forecast MCM'!AV77</f>
        <v>10.275527398181818</v>
      </c>
      <c r="D69" s="85">
        <f>'[4]Forecast MCM'!AT77</f>
        <v>20.623773875909091</v>
      </c>
      <c r="E69" s="85">
        <f>'[4]Forecast MCM'!H77</f>
        <v>54.028996816363637</v>
      </c>
      <c r="F69" s="85">
        <f>'[4]Forecast MCM'!AU77</f>
        <v>49.118692789319859</v>
      </c>
      <c r="G69" s="85">
        <f>'[4]Forecast MCM'!BB77</f>
        <v>11.5</v>
      </c>
      <c r="H69" s="119">
        <f>'[4]Forecast MCM'!BA77</f>
        <v>39.5</v>
      </c>
    </row>
    <row r="70" spans="2:8" x14ac:dyDescent="0.3">
      <c r="B70" s="118">
        <f>'[4]Forecast MCM'!AR78</f>
        <v>43989</v>
      </c>
      <c r="C70" s="85">
        <f>'[4]Forecast MCM'!AV78</f>
        <v>9.7930492372727276</v>
      </c>
      <c r="D70" s="85">
        <f>'[4]Forecast MCM'!AT78</f>
        <v>20.136824968090909</v>
      </c>
      <c r="E70" s="85">
        <f>'[4]Forecast MCM'!H78</f>
        <v>53.064797796363635</v>
      </c>
      <c r="F70" s="85">
        <f>'[4]Forecast MCM'!AU78</f>
        <v>45.779290094737561</v>
      </c>
      <c r="G70" s="85">
        <f>'[4]Forecast MCM'!BB78</f>
        <v>11.5</v>
      </c>
      <c r="H70" s="119">
        <f>'[4]Forecast MCM'!BA78</f>
        <v>39.5</v>
      </c>
    </row>
    <row r="71" spans="2:8" x14ac:dyDescent="0.3">
      <c r="B71" s="118">
        <f>'[4]Forecast MCM'!AR79</f>
        <v>43990</v>
      </c>
      <c r="C71" s="85">
        <f>'[4]Forecast MCM'!AV79</f>
        <v>11.933887759999999</v>
      </c>
      <c r="D71" s="85">
        <f>'[4]Forecast MCM'!AT79</f>
        <v>22.127721048818181</v>
      </c>
      <c r="E71" s="85">
        <f>'[4]Forecast MCM'!H79</f>
        <v>55.830311251818188</v>
      </c>
      <c r="F71" s="85">
        <f>'[4]Forecast MCM'!AU79</f>
        <v>61.043640050599052</v>
      </c>
      <c r="G71" s="85">
        <f>'[4]Forecast MCM'!BB79</f>
        <v>11.5</v>
      </c>
      <c r="H71" s="119">
        <f>'[4]Forecast MCM'!BA79</f>
        <v>39.5</v>
      </c>
    </row>
    <row r="72" spans="2:8" x14ac:dyDescent="0.3">
      <c r="B72" s="118">
        <f>'[4]Forecast MCM'!AR80</f>
        <v>43991</v>
      </c>
      <c r="C72" s="85">
        <f>'[4]Forecast MCM'!AV80</f>
        <v>11.928327394545454</v>
      </c>
      <c r="D72" s="85">
        <f>'[4]Forecast MCM'!AT80</f>
        <v>22.111064465727267</v>
      </c>
      <c r="E72" s="85">
        <f>'[4]Forecast MCM'!H80</f>
        <v>55.278274131818186</v>
      </c>
      <c r="F72" s="85">
        <f>'[4]Forecast MCM'!AU80</f>
        <v>60.930461327606956</v>
      </c>
      <c r="G72" s="85">
        <f>'[4]Forecast MCM'!BB80</f>
        <v>11.5</v>
      </c>
      <c r="H72" s="119">
        <f>'[4]Forecast MCM'!BA80</f>
        <v>39.5</v>
      </c>
    </row>
    <row r="73" spans="2:8" x14ac:dyDescent="0.3">
      <c r="B73" s="118">
        <f>'[4]Forecast MCM'!AR81</f>
        <v>43992</v>
      </c>
      <c r="C73" s="85">
        <f>'[4]Forecast MCM'!AV81</f>
        <v>11.912842725454546</v>
      </c>
      <c r="D73" s="85">
        <f>'[4]Forecast MCM'!AT81</f>
        <v>22.086840026454542</v>
      </c>
      <c r="E73" s="85">
        <f>'[4]Forecast MCM'!H81</f>
        <v>54.752154250909093</v>
      </c>
      <c r="F73" s="85">
        <f>'[4]Forecast MCM'!AU81</f>
        <v>60.814586180058058</v>
      </c>
      <c r="G73" s="85">
        <f>'[4]Forecast MCM'!BB81</f>
        <v>11.5</v>
      </c>
      <c r="H73" s="119">
        <f>'[4]Forecast MCM'!BA81</f>
        <v>39.5</v>
      </c>
    </row>
    <row r="74" spans="2:8" x14ac:dyDescent="0.3">
      <c r="B74" s="118">
        <f>'[4]Forecast MCM'!AR82</f>
        <v>43993</v>
      </c>
      <c r="C74" s="85">
        <f>'[4]Forecast MCM'!AV82</f>
        <v>11.890729803636363</v>
      </c>
      <c r="D74" s="85">
        <f>'[4]Forecast MCM'!AT82</f>
        <v>22.053582907545458</v>
      </c>
      <c r="E74" s="85">
        <f>'[4]Forecast MCM'!H82</f>
        <v>53.358550588181814</v>
      </c>
      <c r="F74" s="85">
        <f>'[4]Forecast MCM'!AU82</f>
        <v>60.695567791077295</v>
      </c>
      <c r="G74" s="85">
        <f>'[4]Forecast MCM'!BB82</f>
        <v>11.5</v>
      </c>
      <c r="H74" s="119">
        <f>'[4]Forecast MCM'!BA82</f>
        <v>39.5</v>
      </c>
    </row>
    <row r="75" spans="2:8" x14ac:dyDescent="0.3">
      <c r="B75" s="118">
        <f>'[4]Forecast MCM'!AR83</f>
        <v>43994</v>
      </c>
      <c r="C75" s="85">
        <f>'[4]Forecast MCM'!AV83</f>
        <v>11.515748533636364</v>
      </c>
      <c r="D75" s="85">
        <f>'[4]Forecast MCM'!AT83</f>
        <v>21.618264711818178</v>
      </c>
      <c r="E75" s="85">
        <f>'[4]Forecast MCM'!H83</f>
        <v>52.463143343636368</v>
      </c>
      <c r="F75" s="85">
        <f>'[4]Forecast MCM'!AU83</f>
        <v>56.334295620574323</v>
      </c>
      <c r="G75" s="85">
        <f>'[4]Forecast MCM'!BB83</f>
        <v>11.5</v>
      </c>
      <c r="H75" s="119">
        <f>'[4]Forecast MCM'!BA83</f>
        <v>39.5</v>
      </c>
    </row>
    <row r="76" spans="2:8" x14ac:dyDescent="0.3">
      <c r="B76" s="118">
        <f>'[4]Forecast MCM'!AR84</f>
        <v>43995</v>
      </c>
      <c r="C76" s="85">
        <f>'[4]Forecast MCM'!AV84</f>
        <v>10.196481677272727</v>
      </c>
      <c r="D76" s="85">
        <f>'[4]Forecast MCM'!AT84</f>
        <v>20.495645043</v>
      </c>
      <c r="E76" s="85">
        <f>'[4]Forecast MCM'!H84</f>
        <v>48.390311488181823</v>
      </c>
      <c r="F76" s="85">
        <f>'[4]Forecast MCM'!AU84</f>
        <v>48.425416961377621</v>
      </c>
      <c r="G76" s="85">
        <f>'[4]Forecast MCM'!BB84</f>
        <v>11.5</v>
      </c>
      <c r="H76" s="119">
        <f>'[4]Forecast MCM'!BA84</f>
        <v>39.5</v>
      </c>
    </row>
    <row r="77" spans="2:8" x14ac:dyDescent="0.3">
      <c r="B77" s="118">
        <f>'[4]Forecast MCM'!AR85</f>
        <v>43996</v>
      </c>
      <c r="C77" s="85">
        <f>'[4]Forecast MCM'!AV85</f>
        <v>9.7067642772727272</v>
      </c>
      <c r="D77" s="85">
        <f>'[4]Forecast MCM'!AT85</f>
        <v>20.567116900727271</v>
      </c>
      <c r="E77" s="85">
        <f>'[4]Forecast MCM'!H85</f>
        <v>47.278544088181818</v>
      </c>
      <c r="F77" s="85">
        <f>'[4]Forecast MCM'!AU85</f>
        <v>45.126699496529916</v>
      </c>
      <c r="G77" s="85">
        <f>'[4]Forecast MCM'!BB85</f>
        <v>11.5</v>
      </c>
      <c r="H77" s="119">
        <f>'[4]Forecast MCM'!BA85</f>
        <v>39.5</v>
      </c>
    </row>
    <row r="78" spans="2:8" x14ac:dyDescent="0.3">
      <c r="B78" s="118">
        <f>'[4]Forecast MCM'!AR86</f>
        <v>43997</v>
      </c>
      <c r="C78" s="85">
        <f>'[4]Forecast MCM'!AV86</f>
        <v>11.825267341818181</v>
      </c>
      <c r="D78" s="85">
        <f>'[4]Forecast MCM'!AT86</f>
        <v>22.533731302818182</v>
      </c>
      <c r="E78" s="85">
        <f>'[4]Forecast MCM'!H86</f>
        <v>49.93674747</v>
      </c>
      <c r="F78" s="85">
        <f>'[4]Forecast MCM'!AU86</f>
        <v>60.227371860017961</v>
      </c>
      <c r="G78" s="85">
        <f>'[4]Forecast MCM'!BB86</f>
        <v>11.5</v>
      </c>
      <c r="H78" s="119">
        <f>'[4]Forecast MCM'!BA86</f>
        <v>39.5</v>
      </c>
    </row>
    <row r="79" spans="2:8" x14ac:dyDescent="0.3">
      <c r="B79" s="118">
        <f>'[4]Forecast MCM'!AR87</f>
        <v>43998</v>
      </c>
      <c r="C79" s="85">
        <f>'[4]Forecast MCM'!AV87</f>
        <v>11.816318145454545</v>
      </c>
      <c r="D79" s="85">
        <f>'[4]Forecast MCM'!AT87</f>
        <v>22.516952238818181</v>
      </c>
      <c r="E79" s="85">
        <f>'[4]Forecast MCM'!H87</f>
        <v>49.509728706363632</v>
      </c>
      <c r="F79" s="85">
        <f>'[4]Forecast MCM'!AU87</f>
        <v>60.113275300309908</v>
      </c>
      <c r="G79" s="85">
        <f>'[4]Forecast MCM'!BB87</f>
        <v>11.5</v>
      </c>
      <c r="H79" s="119">
        <f>'[4]Forecast MCM'!BA87</f>
        <v>44.5</v>
      </c>
    </row>
    <row r="80" spans="2:8" x14ac:dyDescent="0.3">
      <c r="B80" s="118">
        <f>'[4]Forecast MCM'!AR88</f>
        <v>43999</v>
      </c>
      <c r="C80" s="85">
        <f>'[4]Forecast MCM'!AV88</f>
        <v>11.810673435454545</v>
      </c>
      <c r="D80" s="85">
        <f>'[4]Forecast MCM'!AT88</f>
        <v>22.503911708727269</v>
      </c>
      <c r="E80" s="85">
        <f>'[4]Forecast MCM'!H88</f>
        <v>48.830461710909091</v>
      </c>
      <c r="F80" s="85">
        <f>'[4]Forecast MCM'!AU88</f>
        <v>60.000750372499617</v>
      </c>
      <c r="G80" s="85">
        <f>'[4]Forecast MCM'!BB88</f>
        <v>11.5</v>
      </c>
      <c r="H80" s="119">
        <f>'[4]Forecast MCM'!BA88</f>
        <v>44.5</v>
      </c>
    </row>
    <row r="81" spans="2:8" x14ac:dyDescent="0.3">
      <c r="B81" s="118">
        <f>'[4]Forecast MCM'!AR89</f>
        <v>44000</v>
      </c>
      <c r="C81" s="85">
        <f>'[4]Forecast MCM'!AV89</f>
        <v>11.808336827272727</v>
      </c>
      <c r="D81" s="85">
        <f>'[4]Forecast MCM'!AT89</f>
        <v>22.490973278181819</v>
      </c>
      <c r="E81" s="85">
        <f>'[4]Forecast MCM'!H89</f>
        <v>48.501645869999997</v>
      </c>
      <c r="F81" s="85">
        <f>'[4]Forecast MCM'!AU89</f>
        <v>59.888910855587085</v>
      </c>
      <c r="G81" s="85">
        <f>'[4]Forecast MCM'!BB89</f>
        <v>11.5</v>
      </c>
      <c r="H81" s="119">
        <f>'[4]Forecast MCM'!BA89</f>
        <v>44.5</v>
      </c>
    </row>
    <row r="82" spans="2:8" x14ac:dyDescent="0.3">
      <c r="B82" s="118">
        <f>'[4]Forecast MCM'!AR90</f>
        <v>44001</v>
      </c>
      <c r="C82" s="85">
        <f>'[4]Forecast MCM'!AV90</f>
        <v>11.448598497272728</v>
      </c>
      <c r="D82" s="85">
        <f>'[4]Forecast MCM'!AT90</f>
        <v>22.073779874</v>
      </c>
      <c r="E82" s="85">
        <f>'[4]Forecast MCM'!H90</f>
        <v>47.775708999090902</v>
      </c>
      <c r="F82" s="85">
        <f>'[4]Forecast MCM'!AU90</f>
        <v>55.55915791227531</v>
      </c>
      <c r="G82" s="85">
        <f>'[4]Forecast MCM'!BB90</f>
        <v>11.5</v>
      </c>
      <c r="H82" s="119">
        <f>'[4]Forecast MCM'!BA90</f>
        <v>44.5</v>
      </c>
    </row>
    <row r="83" spans="2:8" x14ac:dyDescent="0.3">
      <c r="B83" s="118">
        <f>'[4]Forecast MCM'!AR91</f>
        <v>44002</v>
      </c>
      <c r="C83" s="85">
        <f>'[4]Forecast MCM'!AV91</f>
        <v>10.142578498181818</v>
      </c>
      <c r="D83" s="85">
        <f>'[4]Forecast MCM'!AT91</f>
        <v>20.969307668272727</v>
      </c>
      <c r="E83" s="85">
        <f>'[4]Forecast MCM'!H91</f>
        <v>44.723875666363639</v>
      </c>
      <c r="F83" s="85">
        <f>'[4]Forecast MCM'!AU91</f>
        <v>47.744680110787669</v>
      </c>
      <c r="G83" s="85">
        <f>'[4]Forecast MCM'!BB91</f>
        <v>11.5</v>
      </c>
      <c r="H83" s="119">
        <f>'[4]Forecast MCM'!BA91</f>
        <v>44.5</v>
      </c>
    </row>
    <row r="84" spans="2:8" x14ac:dyDescent="0.3">
      <c r="B84" s="118">
        <f>'[4]Forecast MCM'!AR92</f>
        <v>44003</v>
      </c>
      <c r="C84" s="85">
        <f>'[4]Forecast MCM'!AV92</f>
        <v>9.6661782854545457</v>
      </c>
      <c r="D84" s="85">
        <f>'[4]Forecast MCM'!AT92</f>
        <v>20.46830813390909</v>
      </c>
      <c r="E84" s="85">
        <f>'[4]Forecast MCM'!H92</f>
        <v>44.061224155454546</v>
      </c>
      <c r="F84" s="85">
        <f>'[4]Forecast MCM'!AU92</f>
        <v>44.495855267947306</v>
      </c>
      <c r="G84" s="85">
        <f>'[4]Forecast MCM'!BB92</f>
        <v>11.5</v>
      </c>
      <c r="H84" s="119">
        <f>'[4]Forecast MCM'!BA92</f>
        <v>44.5</v>
      </c>
    </row>
    <row r="85" spans="2:8" x14ac:dyDescent="0.3">
      <c r="B85" s="118">
        <f>'[4]Forecast MCM'!AR93</f>
        <v>44004</v>
      </c>
      <c r="C85" s="85">
        <f>'[4]Forecast MCM'!AV93</f>
        <v>11.779021290909093</v>
      </c>
      <c r="D85" s="85">
        <f>'[4]Forecast MCM'!AT93</f>
        <v>22.426807923545454</v>
      </c>
      <c r="E85" s="85">
        <f>'[4]Forecast MCM'!H93</f>
        <v>46.673417919090909</v>
      </c>
      <c r="F85" s="85">
        <f>'[4]Forecast MCM'!AU93</f>
        <v>59.436377899448189</v>
      </c>
      <c r="G85" s="85">
        <f>'[4]Forecast MCM'!BB93</f>
        <v>11.5</v>
      </c>
      <c r="H85" s="119">
        <f>'[4]Forecast MCM'!BA93</f>
        <v>44.5</v>
      </c>
    </row>
    <row r="86" spans="2:8" x14ac:dyDescent="0.3">
      <c r="B86" s="118">
        <f>'[4]Forecast MCM'!AR94</f>
        <v>44005</v>
      </c>
      <c r="C86" s="85">
        <f>'[4]Forecast MCM'!AV94</f>
        <v>11.770010642727271</v>
      </c>
      <c r="D86" s="85">
        <f>'[4]Forecast MCM'!AT94</f>
        <v>22.409500720454545</v>
      </c>
      <c r="E86" s="85">
        <f>'[4]Forecast MCM'!H94</f>
        <v>46.128691128181821</v>
      </c>
      <c r="F86" s="85">
        <f>'[4]Forecast MCM'!AU94</f>
        <v>59.32253269372881</v>
      </c>
      <c r="G86" s="85">
        <f>'[4]Forecast MCM'!BB94</f>
        <v>11.5</v>
      </c>
      <c r="H86" s="119">
        <f>'[4]Forecast MCM'!BA94</f>
        <v>44.5</v>
      </c>
    </row>
    <row r="87" spans="2:8" x14ac:dyDescent="0.3">
      <c r="B87" s="118">
        <f>'[4]Forecast MCM'!AR95</f>
        <v>44006</v>
      </c>
      <c r="C87" s="85">
        <f>'[4]Forecast MCM'!AV95</f>
        <v>11.767635476363637</v>
      </c>
      <c r="D87" s="85">
        <f>'[4]Forecast MCM'!AT95</f>
        <v>22.39853334581818</v>
      </c>
      <c r="E87" s="85">
        <f>'[4]Forecast MCM'!H95</f>
        <v>45.584703023636365</v>
      </c>
      <c r="F87" s="85">
        <f>'[4]Forecast MCM'!AU95</f>
        <v>59.21069878792985</v>
      </c>
      <c r="G87" s="85">
        <f>'[4]Forecast MCM'!BB95</f>
        <v>11.5</v>
      </c>
      <c r="H87" s="119">
        <f>'[4]Forecast MCM'!BA95</f>
        <v>44.5</v>
      </c>
    </row>
    <row r="88" spans="2:8" x14ac:dyDescent="0.3">
      <c r="B88" s="118">
        <f>'[4]Forecast MCM'!AR96</f>
        <v>44007</v>
      </c>
      <c r="C88" s="85">
        <f>'[4]Forecast MCM'!AV96</f>
        <v>11.768579256363637</v>
      </c>
      <c r="D88" s="85">
        <f>'[4]Forecast MCM'!AT96</f>
        <v>22.393724772636364</v>
      </c>
      <c r="E88" s="85">
        <f>'[4]Forecast MCM'!H96</f>
        <v>45.616058602727271</v>
      </c>
      <c r="F88" s="85">
        <f>'[4]Forecast MCM'!AU96</f>
        <v>59.100314939199144</v>
      </c>
      <c r="G88" s="85">
        <f>'[4]Forecast MCM'!BB96</f>
        <v>11.5</v>
      </c>
      <c r="H88" s="119">
        <f>'[4]Forecast MCM'!BA96</f>
        <v>44.5</v>
      </c>
    </row>
    <row r="89" spans="2:8" x14ac:dyDescent="0.3">
      <c r="B89" s="118">
        <f>'[4]Forecast MCM'!AR97</f>
        <v>44008</v>
      </c>
      <c r="C89" s="85">
        <f>'[4]Forecast MCM'!AV97</f>
        <v>11.416435007272726</v>
      </c>
      <c r="D89" s="85">
        <f>'[4]Forecast MCM'!AT97</f>
        <v>21.990276376636366</v>
      </c>
      <c r="E89" s="85">
        <f>'[4]Forecast MCM'!H97</f>
        <v>45.136013397272727</v>
      </c>
      <c r="F89" s="85">
        <f>'[4]Forecast MCM'!AU97</f>
        <v>54.798104599783137</v>
      </c>
      <c r="G89" s="85">
        <f>'[4]Forecast MCM'!BB97</f>
        <v>11.5</v>
      </c>
      <c r="H89" s="119">
        <f>'[4]Forecast MCM'!BA97</f>
        <v>44.5</v>
      </c>
    </row>
    <row r="90" spans="2:8" x14ac:dyDescent="0.3">
      <c r="B90" s="118">
        <f>'[4]Forecast MCM'!AR98</f>
        <v>44009</v>
      </c>
      <c r="C90" s="85">
        <f>'[4]Forecast MCM'!AV98</f>
        <v>10.117336900909091</v>
      </c>
      <c r="D90" s="85">
        <f>'[4]Forecast MCM'!AT98</f>
        <v>20.899362484636367</v>
      </c>
      <c r="E90" s="85">
        <f>'[4]Forecast MCM'!H98</f>
        <v>42.392042549999999</v>
      </c>
      <c r="F90" s="85">
        <f>'[4]Forecast MCM'!AU98</f>
        <v>47.077016634856754</v>
      </c>
      <c r="G90" s="85">
        <f>'[4]Forecast MCM'!BB98</f>
        <v>11.5</v>
      </c>
      <c r="H90" s="119">
        <f>'[4]Forecast MCM'!BA98</f>
        <v>44.5</v>
      </c>
    </row>
    <row r="91" spans="2:8" x14ac:dyDescent="0.3">
      <c r="B91" s="118">
        <f>'[4]Forecast MCM'!AR99</f>
        <v>44010</v>
      </c>
      <c r="C91" s="85">
        <f>'[4]Forecast MCM'!AV99</f>
        <v>9.6452450609090903</v>
      </c>
      <c r="D91" s="85">
        <f>'[4]Forecast MCM'!AT99</f>
        <v>20.411102663636363</v>
      </c>
      <c r="E91" s="85">
        <f>'[4]Forecast MCM'!H99</f>
        <v>42.281430491818178</v>
      </c>
      <c r="F91" s="85">
        <f>'[4]Forecast MCM'!AU99</f>
        <v>43.875983928285116</v>
      </c>
      <c r="G91" s="85">
        <f>'[4]Forecast MCM'!BB99</f>
        <v>11.5</v>
      </c>
      <c r="H91" s="119">
        <f>'[4]Forecast MCM'!BA99</f>
        <v>44.5</v>
      </c>
    </row>
    <row r="92" spans="2:8" x14ac:dyDescent="0.3">
      <c r="B92" s="118">
        <f>'[4]Forecast MCM'!AR100</f>
        <v>44011</v>
      </c>
      <c r="C92" s="85">
        <f>'[4]Forecast MCM'!AV100</f>
        <v>11.760641888181818</v>
      </c>
      <c r="D92" s="85">
        <f>'[4]Forecast MCM'!AT100</f>
        <v>22.37507626490909</v>
      </c>
      <c r="E92" s="85">
        <f>'[4]Forecast MCM'!H100</f>
        <v>44.97898883909091</v>
      </c>
      <c r="F92" s="85">
        <f>'[4]Forecast MCM'!AU100</f>
        <v>58.65780182115116</v>
      </c>
      <c r="G92" s="85">
        <f>'[4]Forecast MCM'!BB100</f>
        <v>11.5</v>
      </c>
      <c r="H92" s="119">
        <f>'[4]Forecast MCM'!BA100</f>
        <v>44.5</v>
      </c>
    </row>
    <row r="93" spans="2:8" x14ac:dyDescent="0.3">
      <c r="B93" s="118">
        <f>'[4]Forecast MCM'!AR101</f>
        <v>44012</v>
      </c>
      <c r="C93" s="85">
        <f>'[4]Forecast MCM'!AV101</f>
        <v>11.75213568909091</v>
      </c>
      <c r="D93" s="85">
        <f>'[4]Forecast MCM'!AT101</f>
        <v>22.366835734818185</v>
      </c>
      <c r="E93" s="85">
        <f>'[4]Forecast MCM'!H101</f>
        <v>44.618374205454543</v>
      </c>
      <c r="F93" s="85">
        <f>'[4]Forecast MCM'!AU101</f>
        <v>58.546002782613584</v>
      </c>
      <c r="G93" s="85">
        <f>'[4]Forecast MCM'!BB101</f>
        <v>11.5</v>
      </c>
      <c r="H93" s="119">
        <f>'[4]Forecast MCM'!BA101</f>
        <v>44.5</v>
      </c>
    </row>
    <row r="94" spans="2:8" x14ac:dyDescent="0.3">
      <c r="B94" s="118">
        <f>'[4]Forecast MCM'!AR102</f>
        <v>44013</v>
      </c>
      <c r="C94" s="85">
        <f>'[4]Forecast MCM'!AV102</f>
        <v>11.746954044545454</v>
      </c>
      <c r="D94" s="85">
        <f>'[4]Forecast MCM'!AT102</f>
        <v>22.197284540272726</v>
      </c>
      <c r="E94" s="85">
        <f>'[4]Forecast MCM'!H102</f>
        <v>44.297306490909087</v>
      </c>
      <c r="F94" s="85">
        <f>'[4]Forecast MCM'!AU102</f>
        <v>57.716751858076037</v>
      </c>
      <c r="G94" s="85">
        <f>'[4]Forecast MCM'!BB102</f>
        <v>11.5</v>
      </c>
      <c r="H94" s="119">
        <f>'[4]Forecast MCM'!BA102</f>
        <v>34.5</v>
      </c>
    </row>
    <row r="95" spans="2:8" x14ac:dyDescent="0.3">
      <c r="B95" s="118">
        <f>'[4]Forecast MCM'!AR103</f>
        <v>44014</v>
      </c>
      <c r="C95" s="85">
        <f>'[4]Forecast MCM'!AV103</f>
        <v>11.738443260909092</v>
      </c>
      <c r="D95" s="85">
        <f>'[4]Forecast MCM'!AT103</f>
        <v>22.18938014672727</v>
      </c>
      <c r="E95" s="85">
        <f>'[4]Forecast MCM'!H103</f>
        <v>43.754388601818178</v>
      </c>
      <c r="F95" s="85">
        <f>'[4]Forecast MCM'!AU103</f>
        <v>57.605329597174823</v>
      </c>
      <c r="G95" s="85">
        <f>'[4]Forecast MCM'!BB103</f>
        <v>11.5</v>
      </c>
      <c r="H95" s="119">
        <f>'[4]Forecast MCM'!BA103</f>
        <v>34.5</v>
      </c>
    </row>
    <row r="96" spans="2:8" x14ac:dyDescent="0.3">
      <c r="B96" s="118">
        <f>'[4]Forecast MCM'!AR104</f>
        <v>44015</v>
      </c>
      <c r="C96" s="85">
        <f>'[4]Forecast MCM'!AV104</f>
        <v>11.38126012909091</v>
      </c>
      <c r="D96" s="85">
        <f>'[4]Forecast MCM'!AT104</f>
        <v>21.781457990545455</v>
      </c>
      <c r="E96" s="85">
        <f>'[4]Forecast MCM'!H104</f>
        <v>43.348766931818183</v>
      </c>
      <c r="F96" s="85">
        <f>'[4]Forecast MCM'!AU104</f>
        <v>53.326594085745533</v>
      </c>
      <c r="G96" s="85">
        <f>'[4]Forecast MCM'!BB104</f>
        <v>11.5</v>
      </c>
      <c r="H96" s="119">
        <f>'[4]Forecast MCM'!BA104</f>
        <v>34.5</v>
      </c>
    </row>
    <row r="97" spans="2:8" x14ac:dyDescent="0.3">
      <c r="B97" s="118">
        <f>'[4]Forecast MCM'!AR105</f>
        <v>44016</v>
      </c>
      <c r="C97" s="85">
        <f>'[4]Forecast MCM'!AV105</f>
        <v>10.08614088909091</v>
      </c>
      <c r="D97" s="85">
        <f>'[4]Forecast MCM'!AT105</f>
        <v>20.697836923636366</v>
      </c>
      <c r="E97" s="85">
        <f>'[4]Forecast MCM'!H105</f>
        <v>40.649136478181816</v>
      </c>
      <c r="F97" s="85">
        <f>'[4]Forecast MCM'!AU105</f>
        <v>45.695721815175915</v>
      </c>
      <c r="G97" s="85">
        <f>'[4]Forecast MCM'!BB105</f>
        <v>11.5</v>
      </c>
      <c r="H97" s="119">
        <f>'[4]Forecast MCM'!BA105</f>
        <v>34.5</v>
      </c>
    </row>
    <row r="98" spans="2:8" x14ac:dyDescent="0.3">
      <c r="B98" s="118">
        <f>'[4]Forecast MCM'!AR106</f>
        <v>44017</v>
      </c>
      <c r="C98" s="85">
        <f>'[4]Forecast MCM'!AV106</f>
        <v>9.6127632981818181</v>
      </c>
      <c r="D98" s="85">
        <f>'[4]Forecast MCM'!AT106</f>
        <v>20.226564190454543</v>
      </c>
      <c r="E98" s="85">
        <f>'[4]Forecast MCM'!H106</f>
        <v>40.04944775818182</v>
      </c>
      <c r="F98" s="85">
        <f>'[4]Forecast MCM'!AU106</f>
        <v>42.538155642338864</v>
      </c>
      <c r="G98" s="85">
        <f>'[4]Forecast MCM'!BB106</f>
        <v>11.5</v>
      </c>
      <c r="H98" s="119">
        <f>'[4]Forecast MCM'!BA106</f>
        <v>34.5</v>
      </c>
    </row>
    <row r="99" spans="2:8" x14ac:dyDescent="0.3">
      <c r="B99" s="118">
        <f>'[4]Forecast MCM'!AR107</f>
        <v>44018</v>
      </c>
      <c r="C99" s="85">
        <f>'[4]Forecast MCM'!AV107</f>
        <v>11.717691672727273</v>
      </c>
      <c r="D99" s="85">
        <f>'[4]Forecast MCM'!AT107</f>
        <v>22.161256058636365</v>
      </c>
      <c r="E99" s="85">
        <f>'[4]Forecast MCM'!H107</f>
        <v>42.648821490909093</v>
      </c>
      <c r="F99" s="85">
        <f>'[4]Forecast MCM'!AU107</f>
        <v>57.157997220660953</v>
      </c>
      <c r="G99" s="85">
        <f>'[4]Forecast MCM'!BB107</f>
        <v>11.5</v>
      </c>
      <c r="H99" s="119">
        <f>'[4]Forecast MCM'!BA107</f>
        <v>34.5</v>
      </c>
    </row>
    <row r="100" spans="2:8" x14ac:dyDescent="0.3">
      <c r="B100" s="118">
        <f>'[4]Forecast MCM'!AR108</f>
        <v>44019</v>
      </c>
      <c r="C100" s="85">
        <f>'[4]Forecast MCM'!AV108</f>
        <v>11.715829163636363</v>
      </c>
      <c r="D100" s="85">
        <f>'[4]Forecast MCM'!AT108</f>
        <v>22.205949862363639</v>
      </c>
      <c r="E100" s="85">
        <f>'[4]Forecast MCM'!H108</f>
        <v>42.57248991363636</v>
      </c>
      <c r="F100" s="85">
        <f>'[4]Forecast MCM'!AU108</f>
        <v>57.046928923498371</v>
      </c>
      <c r="G100" s="85">
        <f>'[4]Forecast MCM'!BB108</f>
        <v>11.5</v>
      </c>
      <c r="H100" s="119">
        <f>'[4]Forecast MCM'!BA108</f>
        <v>34.5</v>
      </c>
    </row>
    <row r="101" spans="2:8" x14ac:dyDescent="0.3">
      <c r="B101" s="118">
        <f>'[4]Forecast MCM'!AR109</f>
        <v>44020</v>
      </c>
      <c r="C101" s="85">
        <f>'[4]Forecast MCM'!AV109</f>
        <v>11.71396582</v>
      </c>
      <c r="D101" s="85">
        <f>'[4]Forecast MCM'!AT109</f>
        <v>22.205063612272731</v>
      </c>
      <c r="E101" s="85">
        <f>'[4]Forecast MCM'!H109</f>
        <v>42.503966107272724</v>
      </c>
      <c r="F101" s="85">
        <f>'[4]Forecast MCM'!AU109</f>
        <v>56.936100419688081</v>
      </c>
      <c r="G101" s="85">
        <f>'[4]Forecast MCM'!BB109</f>
        <v>11.5</v>
      </c>
      <c r="H101" s="119">
        <f>'[4]Forecast MCM'!BA109</f>
        <v>34.5</v>
      </c>
    </row>
    <row r="102" spans="2:8" x14ac:dyDescent="0.3">
      <c r="B102" s="118">
        <f>'[4]Forecast MCM'!AR110</f>
        <v>44021</v>
      </c>
      <c r="C102" s="85">
        <f>'[4]Forecast MCM'!AV110</f>
        <v>11.715432032727273</v>
      </c>
      <c r="D102" s="85">
        <f>'[4]Forecast MCM'!AT110</f>
        <v>22.204969431181819</v>
      </c>
      <c r="E102" s="85">
        <f>'[4]Forecast MCM'!H110</f>
        <v>42.189629204545454</v>
      </c>
      <c r="F102" s="85">
        <f>'[4]Forecast MCM'!AU110</f>
        <v>56.825781751968705</v>
      </c>
      <c r="G102" s="85">
        <f>'[4]Forecast MCM'!BB110</f>
        <v>11.5</v>
      </c>
      <c r="H102" s="119">
        <f>'[4]Forecast MCM'!BA110</f>
        <v>34.5</v>
      </c>
    </row>
    <row r="103" spans="2:8" x14ac:dyDescent="0.3">
      <c r="B103" s="118">
        <f>'[4]Forecast MCM'!AR111</f>
        <v>44022</v>
      </c>
      <c r="C103" s="85">
        <f>'[4]Forecast MCM'!AV111</f>
        <v>11.362160415454547</v>
      </c>
      <c r="D103" s="85">
        <f>'[4]Forecast MCM'!AT111</f>
        <v>21.804300532636365</v>
      </c>
      <c r="E103" s="85">
        <f>'[4]Forecast MCM'!H111</f>
        <v>41.824164912727277</v>
      </c>
      <c r="F103" s="85">
        <f>'[4]Forecast MCM'!AU111</f>
        <v>52.573189382173787</v>
      </c>
      <c r="G103" s="85">
        <f>'[4]Forecast MCM'!BB111</f>
        <v>11.5</v>
      </c>
      <c r="H103" s="119">
        <f>'[4]Forecast MCM'!BA111</f>
        <v>34.5</v>
      </c>
    </row>
    <row r="104" spans="2:8" x14ac:dyDescent="0.3">
      <c r="B104" s="118">
        <f>'[4]Forecast MCM'!AR112</f>
        <v>44023</v>
      </c>
      <c r="C104" s="85">
        <f>'[4]Forecast MCM'!AV112</f>
        <v>10.074928581818183</v>
      </c>
      <c r="D104" s="85">
        <f>'[4]Forecast MCM'!AT112</f>
        <v>20.728639226000002</v>
      </c>
      <c r="E104" s="85">
        <f>'[4]Forecast MCM'!H112</f>
        <v>39.585784939090907</v>
      </c>
      <c r="F104" s="85">
        <f>'[4]Forecast MCM'!AU112</f>
        <v>45.03465807705183</v>
      </c>
      <c r="G104" s="85">
        <f>'[4]Forecast MCM'!BB112</f>
        <v>11.5</v>
      </c>
      <c r="H104" s="119">
        <f>'[4]Forecast MCM'!BA112</f>
        <v>34.5</v>
      </c>
    </row>
    <row r="105" spans="2:8" x14ac:dyDescent="0.3">
      <c r="B105" s="118">
        <f>'[4]Forecast MCM'!AR113</f>
        <v>44024</v>
      </c>
      <c r="C105" s="85">
        <f>'[4]Forecast MCM'!AV113</f>
        <v>9.6020653154545457</v>
      </c>
      <c r="D105" s="85">
        <f>'[4]Forecast MCM'!AT113</f>
        <v>20.250491348636366</v>
      </c>
      <c r="E105" s="85">
        <f>'[4]Forecast MCM'!H113</f>
        <v>39.3697795</v>
      </c>
      <c r="F105" s="85">
        <f>'[4]Forecast MCM'!AU113</f>
        <v>41.922557703119885</v>
      </c>
      <c r="G105" s="85">
        <f>'[4]Forecast MCM'!BB113</f>
        <v>11.5</v>
      </c>
      <c r="H105" s="119">
        <f>'[4]Forecast MCM'!BA113</f>
        <v>34.5</v>
      </c>
    </row>
    <row r="106" spans="2:8" x14ac:dyDescent="0.3">
      <c r="B106" s="118">
        <f>'[4]Forecast MCM'!AR114</f>
        <v>44025</v>
      </c>
      <c r="C106" s="85">
        <f>'[4]Forecast MCM'!AV114</f>
        <v>11.711300712727272</v>
      </c>
      <c r="D106" s="85">
        <f>'[4]Forecast MCM'!AT114</f>
        <v>22.196317369090906</v>
      </c>
      <c r="E106" s="85">
        <f>'[4]Forecast MCM'!H114</f>
        <v>41.771971514545456</v>
      </c>
      <c r="F106" s="85">
        <f>'[4]Forecast MCM'!AU114</f>
        <v>56.38238637472756</v>
      </c>
      <c r="G106" s="85">
        <f>'[4]Forecast MCM'!BB114</f>
        <v>11.5</v>
      </c>
      <c r="H106" s="119">
        <f>'[4]Forecast MCM'!BA114</f>
        <v>34.5</v>
      </c>
    </row>
    <row r="107" spans="2:8" x14ac:dyDescent="0.3">
      <c r="B107" s="118">
        <f>'[4]Forecast MCM'!AR115</f>
        <v>44026</v>
      </c>
      <c r="C107" s="85">
        <f>'[4]Forecast MCM'!AV115</f>
        <v>11.709433200909091</v>
      </c>
      <c r="D107" s="85">
        <f>'[4]Forecast MCM'!AT115</f>
        <v>21.990519365090908</v>
      </c>
      <c r="E107" s="85">
        <f>'[4]Forecast MCM'!H115</f>
        <v>41.654742195454546</v>
      </c>
      <c r="F107" s="85">
        <f>'[4]Forecast MCM'!AU115</f>
        <v>56.27144186874677</v>
      </c>
      <c r="G107" s="85">
        <f>'[4]Forecast MCM'!BB115</f>
        <v>11.5</v>
      </c>
      <c r="H107" s="119">
        <f>'[4]Forecast MCM'!BA115</f>
        <v>34.5</v>
      </c>
    </row>
    <row r="108" spans="2:8" x14ac:dyDescent="0.3">
      <c r="B108" s="118">
        <f>'[4]Forecast MCM'!AR116</f>
        <v>44027</v>
      </c>
      <c r="C108" s="85">
        <f>'[4]Forecast MCM'!AV116</f>
        <v>11.707564856363637</v>
      </c>
      <c r="D108" s="85">
        <f>'[4]Forecast MCM'!AT116</f>
        <v>21.988515129</v>
      </c>
      <c r="E108" s="85">
        <f>'[4]Forecast MCM'!H116</f>
        <v>41.643940695454546</v>
      </c>
      <c r="F108" s="85">
        <f>'[4]Forecast MCM'!AU116</f>
        <v>56.16073673720922</v>
      </c>
      <c r="G108" s="85">
        <f>'[4]Forecast MCM'!BB116</f>
        <v>11.5</v>
      </c>
      <c r="H108" s="119">
        <f>'[4]Forecast MCM'!BA116</f>
        <v>34.5</v>
      </c>
    </row>
    <row r="109" spans="2:8" x14ac:dyDescent="0.3">
      <c r="B109" s="118">
        <f>'[4]Forecast MCM'!AR117</f>
        <v>44028</v>
      </c>
      <c r="C109" s="85">
        <f>'[4]Forecast MCM'!AV117</f>
        <v>11.705695678181819</v>
      </c>
      <c r="D109" s="85">
        <f>'[4]Forecast MCM'!AT117</f>
        <v>21.987110783090905</v>
      </c>
      <c r="E109" s="85">
        <f>'[4]Forecast MCM'!H117</f>
        <v>41.474836711818178</v>
      </c>
      <c r="F109" s="85">
        <f>'[4]Forecast MCM'!AU117</f>
        <v>56.049793337398931</v>
      </c>
      <c r="G109" s="85">
        <f>'[4]Forecast MCM'!BB117</f>
        <v>11.5</v>
      </c>
      <c r="H109" s="119">
        <f>'[4]Forecast MCM'!BA117</f>
        <v>29.5</v>
      </c>
    </row>
    <row r="110" spans="2:8" x14ac:dyDescent="0.3">
      <c r="B110" s="118">
        <f>'[4]Forecast MCM'!AR118</f>
        <v>44029</v>
      </c>
      <c r="C110" s="85">
        <f>'[4]Forecast MCM'!AV118</f>
        <v>11.352710895454546</v>
      </c>
      <c r="D110" s="85">
        <f>'[4]Forecast MCM'!AT118</f>
        <v>21.586384815727271</v>
      </c>
      <c r="E110" s="85">
        <f>'[4]Forecast MCM'!H118</f>
        <v>40.975024806363642</v>
      </c>
      <c r="F110" s="85">
        <f>'[4]Forecast MCM'!AU118</f>
        <v>51.82265414323841</v>
      </c>
      <c r="G110" s="85">
        <f>'[4]Forecast MCM'!BB118</f>
        <v>11.5</v>
      </c>
      <c r="H110" s="119">
        <f>'[4]Forecast MCM'!BA118</f>
        <v>29.5</v>
      </c>
    </row>
    <row r="111" spans="2:8" x14ac:dyDescent="0.3">
      <c r="B111" s="118">
        <f>'[4]Forecast MCM'!AR119</f>
        <v>44030</v>
      </c>
      <c r="C111" s="85">
        <f>'[4]Forecast MCM'!AV119</f>
        <v>10.066548505454547</v>
      </c>
      <c r="D111" s="85">
        <f>'[4]Forecast MCM'!AT119</f>
        <v>20.511088260545456</v>
      </c>
      <c r="E111" s="85">
        <f>'[4]Forecast MCM'!H119</f>
        <v>38.79288847363636</v>
      </c>
      <c r="F111" s="85">
        <f>'[4]Forecast MCM'!AU119</f>
        <v>44.375147072382319</v>
      </c>
      <c r="G111" s="85">
        <f>'[4]Forecast MCM'!BB119</f>
        <v>11.5</v>
      </c>
      <c r="H111" s="119">
        <f>'[4]Forecast MCM'!BA119</f>
        <v>29.5</v>
      </c>
    </row>
    <row r="112" spans="2:8" x14ac:dyDescent="0.3">
      <c r="B112" s="118">
        <f>'[4]Forecast MCM'!AR120</f>
        <v>44031</v>
      </c>
      <c r="C112" s="85">
        <f>'[4]Forecast MCM'!AV120</f>
        <v>9.596802511818181</v>
      </c>
      <c r="D112" s="85">
        <f>'[4]Forecast MCM'!AT120</f>
        <v>20.033225505000004</v>
      </c>
      <c r="E112" s="85">
        <f>'[4]Forecast MCM'!H120</f>
        <v>38.42757228</v>
      </c>
      <c r="F112" s="85">
        <f>'[4]Forecast MCM'!AU120</f>
        <v>41.308273640548606</v>
      </c>
      <c r="G112" s="85">
        <f>'[4]Forecast MCM'!BB120</f>
        <v>11.5</v>
      </c>
      <c r="H112" s="119">
        <f>'[4]Forecast MCM'!BA120</f>
        <v>29.5</v>
      </c>
    </row>
    <row r="113" spans="2:8" x14ac:dyDescent="0.3">
      <c r="B113" s="118">
        <f>'[4]Forecast MCM'!AR121</f>
        <v>44032</v>
      </c>
      <c r="C113" s="85">
        <f>'[4]Forecast MCM'!AV121</f>
        <v>11.70154560181818</v>
      </c>
      <c r="D113" s="85">
        <f>'[4]Forecast MCM'!AT121</f>
        <v>21.97692567981818</v>
      </c>
      <c r="E113" s="85">
        <f>'[4]Forecast MCM'!H121</f>
        <v>41.181876147272732</v>
      </c>
      <c r="F113" s="85">
        <f>'[4]Forecast MCM'!AU121</f>
        <v>55.606534285975968</v>
      </c>
      <c r="G113" s="85">
        <f>'[4]Forecast MCM'!BB121</f>
        <v>11.5</v>
      </c>
      <c r="H113" s="119">
        <f>'[4]Forecast MCM'!BA121</f>
        <v>29.5</v>
      </c>
    </row>
    <row r="114" spans="2:8" x14ac:dyDescent="0.3">
      <c r="B114" s="118">
        <f>'[4]Forecast MCM'!AR122</f>
        <v>44033</v>
      </c>
      <c r="C114" s="85">
        <f>'[4]Forecast MCM'!AV122</f>
        <v>11.696337280909091</v>
      </c>
      <c r="D114" s="85">
        <f>'[4]Forecast MCM'!AT122</f>
        <v>22.000860414727274</v>
      </c>
      <c r="E114" s="85">
        <f>'[4]Forecast MCM'!H122</f>
        <v>40.771783351818186</v>
      </c>
      <c r="F114" s="85">
        <f>'[4]Forecast MCM'!AU122</f>
        <v>55.494674151711131</v>
      </c>
      <c r="G114" s="85">
        <f>'[4]Forecast MCM'!BB122</f>
        <v>11.5</v>
      </c>
      <c r="H114" s="119">
        <f>'[4]Forecast MCM'!BA122</f>
        <v>29.5</v>
      </c>
    </row>
    <row r="115" spans="2:8" x14ac:dyDescent="0.3">
      <c r="B115" s="118">
        <f>'[4]Forecast MCM'!AR123</f>
        <v>44034</v>
      </c>
      <c r="C115" s="85">
        <f>'[4]Forecast MCM'!AV123</f>
        <v>11.697798908181818</v>
      </c>
      <c r="D115" s="85">
        <f>'[4]Forecast MCM'!AT123</f>
        <v>21.998526581454545</v>
      </c>
      <c r="E115" s="85">
        <f>'[4]Forecast MCM'!H123</f>
        <v>40.661449959090909</v>
      </c>
      <c r="F115" s="85">
        <f>'[4]Forecast MCM'!AU123</f>
        <v>55.384480497457631</v>
      </c>
      <c r="G115" s="85">
        <f>'[4]Forecast MCM'!BB123</f>
        <v>11.5</v>
      </c>
      <c r="H115" s="119">
        <f>'[4]Forecast MCM'!BA123</f>
        <v>29.5</v>
      </c>
    </row>
    <row r="116" spans="2:8" x14ac:dyDescent="0.3">
      <c r="B116" s="118">
        <f>'[4]Forecast MCM'!AR124</f>
        <v>44035</v>
      </c>
      <c r="C116" s="85">
        <f>'[4]Forecast MCM'!AV124</f>
        <v>11.69592431090909</v>
      </c>
      <c r="D116" s="85">
        <f>'[4]Forecast MCM'!AT124</f>
        <v>21.995682161454546</v>
      </c>
      <c r="E116" s="85">
        <f>'[4]Forecast MCM'!H124</f>
        <v>40.79662175090909</v>
      </c>
      <c r="F116" s="85">
        <f>'[4]Forecast MCM'!AU124</f>
        <v>55.273248227101895</v>
      </c>
      <c r="G116" s="85">
        <f>'[4]Forecast MCM'!BB124</f>
        <v>11.5</v>
      </c>
      <c r="H116" s="119">
        <f>'[4]Forecast MCM'!BA124</f>
        <v>29.5</v>
      </c>
    </row>
    <row r="117" spans="2:8" x14ac:dyDescent="0.3">
      <c r="B117" s="118">
        <f>'[4]Forecast MCM'!AR125</f>
        <v>44036</v>
      </c>
      <c r="C117" s="85">
        <f>'[4]Forecast MCM'!AV125</f>
        <v>11.343227414545455</v>
      </c>
      <c r="D117" s="85">
        <f>'[4]Forecast MCM'!AT125</f>
        <v>21.594671175818181</v>
      </c>
      <c r="E117" s="85">
        <f>'[4]Forecast MCM'!H125</f>
        <v>40.339828713636365</v>
      </c>
      <c r="F117" s="85">
        <f>'[4]Forecast MCM'!AU125</f>
        <v>51.071085813018982</v>
      </c>
      <c r="G117" s="85">
        <f>'[4]Forecast MCM'!BB125</f>
        <v>11.5</v>
      </c>
      <c r="H117" s="119">
        <f>'[4]Forecast MCM'!BA125</f>
        <v>24.5</v>
      </c>
    </row>
    <row r="118" spans="2:8" x14ac:dyDescent="0.3">
      <c r="B118" s="118">
        <f>'[4]Forecast MCM'!AR126</f>
        <v>44037</v>
      </c>
      <c r="C118" s="85">
        <f>'[4]Forecast MCM'!AV126</f>
        <v>10.05526845</v>
      </c>
      <c r="D118" s="85">
        <f>'[4]Forecast MCM'!AT126</f>
        <v>20.520563763909092</v>
      </c>
      <c r="E118" s="85">
        <f>'[4]Forecast MCM'!H126</f>
        <v>37.681710519090906</v>
      </c>
      <c r="F118" s="85">
        <f>'[4]Forecast MCM'!AU126</f>
        <v>43.714039586883281</v>
      </c>
      <c r="G118" s="85">
        <f>'[4]Forecast MCM'!BB126</f>
        <v>11.5</v>
      </c>
      <c r="H118" s="119">
        <f>'[4]Forecast MCM'!BA126</f>
        <v>24.5</v>
      </c>
    </row>
    <row r="119" spans="2:8" x14ac:dyDescent="0.3">
      <c r="B119" s="118">
        <f>'[4]Forecast MCM'!AR127</f>
        <v>44038</v>
      </c>
      <c r="C119" s="85">
        <f>'[4]Forecast MCM'!AV127</f>
        <v>9.588779054545455</v>
      </c>
      <c r="D119" s="85">
        <f>'[4]Forecast MCM'!AT127</f>
        <v>20.046104565818183</v>
      </c>
      <c r="E119" s="85">
        <f>'[4]Forecast MCM'!H127</f>
        <v>37.518863120909089</v>
      </c>
      <c r="F119" s="85">
        <f>'[4]Forecast MCM'!AU127</f>
        <v>40.692791316965994</v>
      </c>
      <c r="G119" s="85">
        <f>'[4]Forecast MCM'!BB127</f>
        <v>11.5</v>
      </c>
      <c r="H119" s="119">
        <f>'[4]Forecast MCM'!BA127</f>
        <v>24.5</v>
      </c>
    </row>
    <row r="120" spans="2:8" x14ac:dyDescent="0.3">
      <c r="B120" s="118">
        <f>'[4]Forecast MCM'!AR128</f>
        <v>44039</v>
      </c>
      <c r="C120" s="85">
        <f>'[4]Forecast MCM'!AV128</f>
        <v>11.69509337</v>
      </c>
      <c r="D120" s="85">
        <f>'[4]Forecast MCM'!AT128</f>
        <v>21.991902132454545</v>
      </c>
      <c r="E120" s="85">
        <f>'[4]Forecast MCM'!H128</f>
        <v>40.179100886363635</v>
      </c>
      <c r="F120" s="85">
        <f>'[4]Forecast MCM'!AU128</f>
        <v>54.830932499599342</v>
      </c>
      <c r="G120" s="85">
        <f>'[4]Forecast MCM'!BB128</f>
        <v>11.5</v>
      </c>
      <c r="H120" s="119">
        <f>'[4]Forecast MCM'!BA128</f>
        <v>24.5</v>
      </c>
    </row>
    <row r="121" spans="2:8" x14ac:dyDescent="0.3">
      <c r="B121" s="118">
        <f>'[4]Forecast MCM'!AR129</f>
        <v>44040</v>
      </c>
      <c r="C121" s="85">
        <f>'[4]Forecast MCM'!AV129</f>
        <v>11.69321543909091</v>
      </c>
      <c r="D121" s="85">
        <f>'[4]Forecast MCM'!AT129</f>
        <v>21.991189009272727</v>
      </c>
      <c r="E121" s="85">
        <f>'[4]Forecast MCM'!H129</f>
        <v>40.465899143636364</v>
      </c>
      <c r="F121" s="85">
        <f>'[4]Forecast MCM'!AU129</f>
        <v>54.720116053232275</v>
      </c>
      <c r="G121" s="85">
        <f>'[4]Forecast MCM'!BB129</f>
        <v>11.5</v>
      </c>
      <c r="H121" s="119">
        <f>'[4]Forecast MCM'!BA129</f>
        <v>24.5</v>
      </c>
    </row>
    <row r="122" spans="2:8" x14ac:dyDescent="0.3">
      <c r="B122" s="118">
        <f>'[4]Forecast MCM'!AR130</f>
        <v>44041</v>
      </c>
      <c r="C122" s="85">
        <f>'[4]Forecast MCM'!AV130</f>
        <v>11.69467539909091</v>
      </c>
      <c r="D122" s="85">
        <f>'[4]Forecast MCM'!AT130</f>
        <v>21.990907942727272</v>
      </c>
      <c r="E122" s="85">
        <f>'[4]Forecast MCM'!H130</f>
        <v>40.160251922727269</v>
      </c>
      <c r="F122" s="85">
        <f>'[4]Forecast MCM'!AU130</f>
        <v>54.610097972876531</v>
      </c>
      <c r="G122" s="85">
        <f>'[4]Forecast MCM'!BB130</f>
        <v>11.5</v>
      </c>
      <c r="H122" s="119">
        <f>'[4]Forecast MCM'!BA130</f>
        <v>24.5</v>
      </c>
    </row>
    <row r="123" spans="2:8" x14ac:dyDescent="0.3">
      <c r="B123" s="118">
        <f>'[4]Forecast MCM'!AR131</f>
        <v>44042</v>
      </c>
      <c r="C123" s="85">
        <f>'[4]Forecast MCM'!AV131</f>
        <v>11.692796217272727</v>
      </c>
      <c r="D123" s="85">
        <f>'[4]Forecast MCM'!AT131</f>
        <v>21.990265557272728</v>
      </c>
      <c r="E123" s="85">
        <f>'[4]Forecast MCM'!H131</f>
        <v>40.094150515454544</v>
      </c>
      <c r="F123" s="85">
        <f>'[4]Forecast MCM'!AU131</f>
        <v>54.499575120168487</v>
      </c>
      <c r="G123" s="85">
        <f>'[4]Forecast MCM'!BB131</f>
        <v>11.5</v>
      </c>
      <c r="H123" s="119">
        <f>'[4]Forecast MCM'!BA131</f>
        <v>24.5</v>
      </c>
    </row>
    <row r="124" spans="2:8" x14ac:dyDescent="0.3">
      <c r="B124" s="118">
        <f>'[4]Forecast MCM'!AR132</f>
        <v>44043</v>
      </c>
      <c r="C124" s="85">
        <f>'[4]Forecast MCM'!AV132</f>
        <v>11.343428087272727</v>
      </c>
      <c r="D124" s="85">
        <f>'[4]Forecast MCM'!AT132</f>
        <v>21.592880053545453</v>
      </c>
      <c r="E124" s="85">
        <f>'[4]Forecast MCM'!H132</f>
        <v>39.765786935454543</v>
      </c>
      <c r="F124" s="85">
        <f>'[4]Forecast MCM'!AU132</f>
        <v>50.323836005447241</v>
      </c>
      <c r="G124" s="85">
        <f>'[4]Forecast MCM'!BB132</f>
        <v>11.5</v>
      </c>
      <c r="H124" s="119">
        <f>'[4]Forecast MCM'!BA132</f>
        <v>24.5</v>
      </c>
    </row>
    <row r="125" spans="2:8" x14ac:dyDescent="0.3">
      <c r="B125" s="118">
        <f>'[4]Forecast MCM'!AR133</f>
        <v>44044</v>
      </c>
      <c r="C125" s="85">
        <f>'[4]Forecast MCM'!AV133</f>
        <v>10.058315160909091</v>
      </c>
      <c r="D125" s="85">
        <f>'[4]Forecast MCM'!AT133</f>
        <v>20.350892267727271</v>
      </c>
      <c r="E125" s="85">
        <f>'[4]Forecast MCM'!H133</f>
        <v>37.495169323636361</v>
      </c>
      <c r="F125" s="85">
        <f>'[4]Forecast MCM'!AU133</f>
        <v>43.058430432395582</v>
      </c>
      <c r="G125" s="85">
        <f>'[4]Forecast MCM'!BB133</f>
        <v>11.5</v>
      </c>
      <c r="H125" s="119">
        <f>'[4]Forecast MCM'!BA133</f>
        <v>19.5</v>
      </c>
    </row>
    <row r="126" spans="2:8" x14ac:dyDescent="0.3">
      <c r="B126" s="118">
        <f>'[4]Forecast MCM'!AR134</f>
        <v>44045</v>
      </c>
      <c r="C126" s="85">
        <f>'[4]Forecast MCM'!AV134</f>
        <v>9.5916833745454539</v>
      </c>
      <c r="D126" s="85">
        <f>'[4]Forecast MCM'!AT134</f>
        <v>19.877415976000002</v>
      </c>
      <c r="E126" s="85">
        <f>'[4]Forecast MCM'!H134</f>
        <v>37.299222306363639</v>
      </c>
      <c r="F126" s="85">
        <f>'[4]Forecast MCM'!AU134</f>
        <v>40.082388091485626</v>
      </c>
      <c r="G126" s="85">
        <f>'[4]Forecast MCM'!BB134</f>
        <v>11.5</v>
      </c>
      <c r="H126" s="119">
        <f>'[4]Forecast MCM'!BA134</f>
        <v>19.5</v>
      </c>
    </row>
    <row r="127" spans="2:8" x14ac:dyDescent="0.3">
      <c r="B127" s="118">
        <f>'[4]Forecast MCM'!AR135</f>
        <v>44046</v>
      </c>
      <c r="C127" s="85">
        <f>'[4]Forecast MCM'!AV135</f>
        <v>11.695293580909093</v>
      </c>
      <c r="D127" s="85">
        <f>'[4]Forecast MCM'!AT135</f>
        <v>21.821946284909089</v>
      </c>
      <c r="E127" s="85">
        <f>'[4]Forecast MCM'!H135</f>
        <v>40.067239803636362</v>
      </c>
      <c r="F127" s="85">
        <f>'[4]Forecast MCM'!AU135</f>
        <v>54.059175989927347</v>
      </c>
      <c r="G127" s="85">
        <f>'[4]Forecast MCM'!BB135</f>
        <v>11.5</v>
      </c>
      <c r="H127" s="119">
        <f>'[4]Forecast MCM'!BA135</f>
        <v>19.5</v>
      </c>
    </row>
    <row r="128" spans="2:8" x14ac:dyDescent="0.3">
      <c r="B128" s="118">
        <f>'[4]Forecast MCM'!AR136</f>
        <v>44047</v>
      </c>
      <c r="C128" s="85">
        <f>'[4]Forecast MCM'!AV136</f>
        <v>11.696752707272726</v>
      </c>
      <c r="D128" s="85">
        <f>'[4]Forecast MCM'!AT136</f>
        <v>21.820997374090915</v>
      </c>
      <c r="E128" s="85">
        <f>'[4]Forecast MCM'!H136</f>
        <v>39.875106992727268</v>
      </c>
      <c r="F128" s="85">
        <f>'[4]Forecast MCM'!AU136</f>
        <v>53.948750568480683</v>
      </c>
      <c r="G128" s="85">
        <f>'[4]Forecast MCM'!BB136</f>
        <v>11.5</v>
      </c>
      <c r="H128" s="119">
        <f>'[4]Forecast MCM'!BA136</f>
        <v>19.5</v>
      </c>
    </row>
    <row r="129" spans="2:8" x14ac:dyDescent="0.3">
      <c r="B129" s="118">
        <f>'[4]Forecast MCM'!AR137</f>
        <v>44048</v>
      </c>
      <c r="C129" s="85">
        <f>'[4]Forecast MCM'!AV137</f>
        <v>11.698211833636362</v>
      </c>
      <c r="D129" s="85">
        <f>'[4]Forecast MCM'!AT137</f>
        <v>21.821409413454546</v>
      </c>
      <c r="E129" s="85">
        <f>'[4]Forecast MCM'!H137</f>
        <v>39.847749217272728</v>
      </c>
      <c r="F129" s="85">
        <f>'[4]Forecast MCM'!AU137</f>
        <v>53.838268889579503</v>
      </c>
      <c r="G129" s="85">
        <f>'[4]Forecast MCM'!BB137</f>
        <v>11.5</v>
      </c>
      <c r="H129" s="119">
        <f>'[4]Forecast MCM'!BA137</f>
        <v>19.5</v>
      </c>
    </row>
    <row r="130" spans="2:8" x14ac:dyDescent="0.3">
      <c r="B130" s="118">
        <f>'[4]Forecast MCM'!AR138</f>
        <v>44049</v>
      </c>
      <c r="C130" s="85">
        <f>'[4]Forecast MCM'!AV138</f>
        <v>11.699670959999999</v>
      </c>
      <c r="D130" s="85">
        <f>'[4]Forecast MCM'!AT138</f>
        <v>21.823273456454547</v>
      </c>
      <c r="E130" s="85">
        <f>'[4]Forecast MCM'!H138</f>
        <v>40.054418514545453</v>
      </c>
      <c r="F130" s="85">
        <f>'[4]Forecast MCM'!AU138</f>
        <v>53.728371384053261</v>
      </c>
      <c r="G130" s="85">
        <f>'[4]Forecast MCM'!BB138</f>
        <v>11.5</v>
      </c>
      <c r="H130" s="119">
        <f>'[4]Forecast MCM'!BA138</f>
        <v>19.5</v>
      </c>
    </row>
    <row r="131" spans="2:8" x14ac:dyDescent="0.3">
      <c r="B131" s="118">
        <f>'[4]Forecast MCM'!AR139</f>
        <v>44050</v>
      </c>
      <c r="C131" s="85">
        <f>'[4]Forecast MCM'!AV139</f>
        <v>11.350096184545455</v>
      </c>
      <c r="D131" s="85">
        <f>'[4]Forecast MCM'!AT139</f>
        <v>21.426760744727272</v>
      </c>
      <c r="E131" s="85">
        <f>'[4]Forecast MCM'!H139</f>
        <v>39.564186063636363</v>
      </c>
      <c r="F131" s="85">
        <f>'[4]Forecast MCM'!AU139</f>
        <v>49.57761370113689</v>
      </c>
      <c r="G131" s="85">
        <f>'[4]Forecast MCM'!BB139</f>
        <v>11.5</v>
      </c>
      <c r="H131" s="119">
        <f>'[4]Forecast MCM'!BA139</f>
        <v>19.5</v>
      </c>
    </row>
    <row r="132" spans="2:8" x14ac:dyDescent="0.3">
      <c r="B132" s="118">
        <f>'[4]Forecast MCM'!AR140</f>
        <v>44051</v>
      </c>
      <c r="C132" s="85">
        <f>'[4]Forecast MCM'!AV140</f>
        <v>10.067101611818181</v>
      </c>
      <c r="D132" s="85">
        <f>'[4]Forecast MCM'!AT140</f>
        <v>20.357833242272726</v>
      </c>
      <c r="E132" s="85">
        <f>'[4]Forecast MCM'!H140</f>
        <v>37.471064839090907</v>
      </c>
      <c r="F132" s="85">
        <f>'[4]Forecast MCM'!AU140</f>
        <v>42.404025105907877</v>
      </c>
      <c r="G132" s="85">
        <f>'[4]Forecast MCM'!BB140</f>
        <v>11.5</v>
      </c>
      <c r="H132" s="119">
        <f>'[4]Forecast MCM'!BA140</f>
        <v>19.5</v>
      </c>
    </row>
    <row r="133" spans="2:8" x14ac:dyDescent="0.3">
      <c r="B133" s="118">
        <f>'[4]Forecast MCM'!AR141</f>
        <v>44052</v>
      </c>
      <c r="C133" s="85">
        <f>'[4]Forecast MCM'!AV141</f>
        <v>9.6028026672727282</v>
      </c>
      <c r="D133" s="85">
        <f>'[4]Forecast MCM'!AT141</f>
        <v>19.888375013181818</v>
      </c>
      <c r="E133" s="85">
        <f>'[4]Forecast MCM'!H141</f>
        <v>37.495367152727276</v>
      </c>
      <c r="F133" s="85">
        <f>'[4]Forecast MCM'!AU141</f>
        <v>39.473138117096155</v>
      </c>
      <c r="G133" s="85">
        <f>'[4]Forecast MCM'!BB141</f>
        <v>11.5</v>
      </c>
      <c r="H133" s="119">
        <f>'[4]Forecast MCM'!BA141</f>
        <v>19.5</v>
      </c>
    </row>
    <row r="134" spans="2:8" x14ac:dyDescent="0.3">
      <c r="B134" s="118">
        <f>'[4]Forecast MCM'!AR142</f>
        <v>44053</v>
      </c>
      <c r="C134" s="85">
        <f>'[4]Forecast MCM'!AV142</f>
        <v>11.71219492</v>
      </c>
      <c r="D134" s="85">
        <f>'[4]Forecast MCM'!AT142</f>
        <v>21.838131127000004</v>
      </c>
      <c r="E134" s="85">
        <f>'[4]Forecast MCM'!H142</f>
        <v>40.489978028181817</v>
      </c>
      <c r="F134" s="85">
        <f>'[4]Forecast MCM'!AU142</f>
        <v>53.29008260772121</v>
      </c>
      <c r="G134" s="85">
        <f>'[4]Forecast MCM'!BB142</f>
        <v>11.5</v>
      </c>
      <c r="H134" s="119">
        <f>'[4]Forecast MCM'!BA142</f>
        <v>19.5</v>
      </c>
    </row>
    <row r="135" spans="2:8" x14ac:dyDescent="0.3">
      <c r="B135" s="118">
        <f>'[4]Forecast MCM'!AR143</f>
        <v>44054</v>
      </c>
      <c r="C135" s="85">
        <f>'[4]Forecast MCM'!AV143</f>
        <v>11.71365488</v>
      </c>
      <c r="D135" s="85">
        <f>'[4]Forecast MCM'!AT143</f>
        <v>21.83768276690909</v>
      </c>
      <c r="E135" s="85">
        <f>'[4]Forecast MCM'!H143</f>
        <v>40.384339851818183</v>
      </c>
      <c r="F135" s="85">
        <f>'[4]Forecast MCM'!AU143</f>
        <v>53.180065133081406</v>
      </c>
      <c r="G135" s="85">
        <f>'[4]Forecast MCM'!BB143</f>
        <v>11.5</v>
      </c>
      <c r="H135" s="119">
        <f>'[4]Forecast MCM'!BA143</f>
        <v>19.5</v>
      </c>
    </row>
    <row r="136" spans="2:8" x14ac:dyDescent="0.3">
      <c r="B136" s="118">
        <f>'[4]Forecast MCM'!AR144</f>
        <v>44055</v>
      </c>
      <c r="C136" s="85">
        <f>'[4]Forecast MCM'!AV144</f>
        <v>11.71511484</v>
      </c>
      <c r="D136" s="85">
        <f>'[4]Forecast MCM'!AT144</f>
        <v>21.839295222727273</v>
      </c>
      <c r="E136" s="85">
        <f>'[4]Forecast MCM'!H144</f>
        <v>40.462300567272727</v>
      </c>
      <c r="F136" s="85">
        <f>'[4]Forecast MCM'!AU144</f>
        <v>53.070167267282457</v>
      </c>
      <c r="G136" s="85">
        <f>'[4]Forecast MCM'!BB144</f>
        <v>11.5</v>
      </c>
      <c r="H136" s="119">
        <f>'[4]Forecast MCM'!BA144</f>
        <v>19.5</v>
      </c>
    </row>
    <row r="137" spans="2:8" x14ac:dyDescent="0.3">
      <c r="B137" s="118">
        <f>'[4]Forecast MCM'!AR145</f>
        <v>44056</v>
      </c>
      <c r="C137" s="85">
        <f>'[4]Forecast MCM'!AV145</f>
        <v>11.7165748</v>
      </c>
      <c r="D137" s="85">
        <f>'[4]Forecast MCM'!AT145</f>
        <v>21.839842496909089</v>
      </c>
      <c r="E137" s="85">
        <f>'[4]Forecast MCM'!H145</f>
        <v>40.406208499090909</v>
      </c>
      <c r="F137" s="85">
        <f>'[4]Forecast MCM'!AU145</f>
        <v>52.959978304381259</v>
      </c>
      <c r="G137" s="85">
        <f>'[4]Forecast MCM'!BB145</f>
        <v>11.5</v>
      </c>
      <c r="H137" s="119">
        <f>'[4]Forecast MCM'!BA145</f>
        <v>19.5</v>
      </c>
    </row>
    <row r="138" spans="2:8" x14ac:dyDescent="0.3">
      <c r="B138" s="118">
        <f>'[4]Forecast MCM'!AR146</f>
        <v>44057</v>
      </c>
      <c r="C138" s="85">
        <f>'[4]Forecast MCM'!AV146</f>
        <v>11.366493717272727</v>
      </c>
      <c r="D138" s="85">
        <f>'[4]Forecast MCM'!AT146</f>
        <v>21.613687074545453</v>
      </c>
      <c r="E138" s="85">
        <f>'[4]Forecast MCM'!H146</f>
        <v>40.169196091818179</v>
      </c>
      <c r="F138" s="85">
        <f>'[4]Forecast MCM'!AU146</f>
        <v>49.761775794432879</v>
      </c>
      <c r="G138" s="85">
        <f>'[4]Forecast MCM'!BB146</f>
        <v>11.5</v>
      </c>
      <c r="H138" s="119">
        <f>'[4]Forecast MCM'!BA146</f>
        <v>19.5</v>
      </c>
    </row>
    <row r="139" spans="2:8" x14ac:dyDescent="0.3">
      <c r="B139" s="118">
        <f>'[4]Forecast MCM'!AR147</f>
        <v>44058</v>
      </c>
      <c r="C139" s="85">
        <f>'[4]Forecast MCM'!AV147</f>
        <v>10.081642856363636</v>
      </c>
      <c r="D139" s="85">
        <f>'[4]Forecast MCM'!AT147</f>
        <v>20.534944611</v>
      </c>
      <c r="E139" s="85">
        <f>'[4]Forecast MCM'!H147</f>
        <v>38.011994854545456</v>
      </c>
      <c r="F139" s="85">
        <f>'[4]Forecast MCM'!AU147</f>
        <v>42.82946803153019</v>
      </c>
      <c r="G139" s="85">
        <f>'[4]Forecast MCM'!BB147</f>
        <v>11.5</v>
      </c>
      <c r="H139" s="119">
        <f>'[4]Forecast MCM'!BA147</f>
        <v>19.5</v>
      </c>
    </row>
    <row r="140" spans="2:8" x14ac:dyDescent="0.3">
      <c r="B140" s="118">
        <f>'[4]Forecast MCM'!AR148</f>
        <v>44059</v>
      </c>
      <c r="C140" s="85">
        <f>'[4]Forecast MCM'!AV148</f>
        <v>9.6194145572727265</v>
      </c>
      <c r="D140" s="85">
        <f>'[4]Forecast MCM'!AT148</f>
        <v>20.052054081545453</v>
      </c>
      <c r="E140" s="85">
        <f>'[4]Forecast MCM'!H148</f>
        <v>38.065900228181818</v>
      </c>
      <c r="F140" s="85">
        <f>'[4]Forecast MCM'!AU148</f>
        <v>40.087730760371457</v>
      </c>
      <c r="G140" s="85">
        <f>'[4]Forecast MCM'!BB148</f>
        <v>11.5</v>
      </c>
      <c r="H140" s="119">
        <f>'[4]Forecast MCM'!BA148</f>
        <v>17.5</v>
      </c>
    </row>
    <row r="141" spans="2:8" x14ac:dyDescent="0.3">
      <c r="B141" s="118">
        <f>'[4]Forecast MCM'!AR149</f>
        <v>44060</v>
      </c>
      <c r="C141" s="85">
        <f>'[4]Forecast MCM'!AV149</f>
        <v>11.73914786181818</v>
      </c>
      <c r="D141" s="85">
        <f>'[4]Forecast MCM'!AT149</f>
        <v>22.034478213000003</v>
      </c>
      <c r="E141" s="85">
        <f>'[4]Forecast MCM'!H149</f>
        <v>40.779314560909093</v>
      </c>
      <c r="F141" s="85">
        <f>'[4]Forecast MCM'!AU149</f>
        <v>54.161808811422773</v>
      </c>
      <c r="G141" s="85">
        <f>'[4]Forecast MCM'!BB149</f>
        <v>11.5</v>
      </c>
      <c r="H141" s="119">
        <f>'[4]Forecast MCM'!BA149</f>
        <v>17.5</v>
      </c>
    </row>
    <row r="142" spans="2:8" x14ac:dyDescent="0.3">
      <c r="B142" s="118">
        <f>'[4]Forecast MCM'!AR150</f>
        <v>44061</v>
      </c>
      <c r="C142" s="85">
        <f>'[4]Forecast MCM'!AV150</f>
        <v>11.747304028181818</v>
      </c>
      <c r="D142" s="85">
        <f>'[4]Forecast MCM'!AT150</f>
        <v>22.044096201181816</v>
      </c>
      <c r="E142" s="85">
        <f>'[4]Forecast MCM'!H150</f>
        <v>41.115627334545451</v>
      </c>
      <c r="F142" s="85">
        <f>'[4]Forecast MCM'!AU150</f>
        <v>54.285630132657587</v>
      </c>
      <c r="G142" s="85">
        <f>'[4]Forecast MCM'!BB150</f>
        <v>11.5</v>
      </c>
      <c r="H142" s="119">
        <f>'[4]Forecast MCM'!BA150</f>
        <v>17.5</v>
      </c>
    </row>
    <row r="143" spans="2:8" x14ac:dyDescent="0.3">
      <c r="B143" s="118">
        <f>'[4]Forecast MCM'!AR151</f>
        <v>44062</v>
      </c>
      <c r="C143" s="85">
        <f>'[4]Forecast MCM'!AV151</f>
        <v>11.752114384545456</v>
      </c>
      <c r="D143" s="85">
        <f>'[4]Forecast MCM'!AT151</f>
        <v>22.052034918636362</v>
      </c>
      <c r="E143" s="85">
        <f>'[4]Forecast MCM'!H151</f>
        <v>41.209259775454548</v>
      </c>
      <c r="F143" s="85">
        <f>'[4]Forecast MCM'!AU151</f>
        <v>54.40837373461968</v>
      </c>
      <c r="G143" s="85">
        <f>'[4]Forecast MCM'!BB151</f>
        <v>11.5</v>
      </c>
      <c r="H143" s="119">
        <f>'[4]Forecast MCM'!BA151</f>
        <v>17.5</v>
      </c>
    </row>
    <row r="144" spans="2:8" x14ac:dyDescent="0.3">
      <c r="B144" s="118">
        <f>'[4]Forecast MCM'!AR152</f>
        <v>44063</v>
      </c>
      <c r="C144" s="85">
        <f>'[4]Forecast MCM'!AV152</f>
        <v>11.76027346818182</v>
      </c>
      <c r="D144" s="85">
        <f>'[4]Forecast MCM'!AT152</f>
        <v>22.058998786272728</v>
      </c>
      <c r="E144" s="85">
        <f>'[4]Forecast MCM'!H152</f>
        <v>41.750841385454549</v>
      </c>
      <c r="F144" s="85">
        <f>'[4]Forecast MCM'!AU152</f>
        <v>54.531612240490873</v>
      </c>
      <c r="G144" s="85">
        <f>'[4]Forecast MCM'!BB152</f>
        <v>11.5</v>
      </c>
      <c r="H144" s="119">
        <f>'[4]Forecast MCM'!BA152</f>
        <v>17.5</v>
      </c>
    </row>
    <row r="145" spans="2:8" x14ac:dyDescent="0.3">
      <c r="B145" s="118">
        <f>'[4]Forecast MCM'!AR153</f>
        <v>44064</v>
      </c>
      <c r="C145" s="85">
        <f>'[4]Forecast MCM'!AV153</f>
        <v>11.40888546909091</v>
      </c>
      <c r="D145" s="85">
        <f>'[4]Forecast MCM'!AT153</f>
        <v>21.706121579909091</v>
      </c>
      <c r="E145" s="85">
        <f>'[4]Forecast MCM'!H153</f>
        <v>41.494084124545452</v>
      </c>
      <c r="F145" s="85">
        <f>'[4]Forecast MCM'!AU153</f>
        <v>50.546603967776079</v>
      </c>
      <c r="G145" s="85">
        <f>'[4]Forecast MCM'!BB153</f>
        <v>11.5</v>
      </c>
      <c r="H145" s="119">
        <f>'[4]Forecast MCM'!BA153</f>
        <v>17.5</v>
      </c>
    </row>
    <row r="146" spans="2:8" x14ac:dyDescent="0.3">
      <c r="B146" s="118">
        <f>'[4]Forecast MCM'!AR154</f>
        <v>44065</v>
      </c>
      <c r="C146" s="85">
        <f>'[4]Forecast MCM'!AV154</f>
        <v>10.11923339</v>
      </c>
      <c r="D146" s="85">
        <f>'[4]Forecast MCM'!AT154</f>
        <v>20.624400459454545</v>
      </c>
      <c r="E146" s="85">
        <f>'[4]Forecast MCM'!H154</f>
        <v>39.063177720909088</v>
      </c>
      <c r="F146" s="85">
        <f>'[4]Forecast MCM'!AU154</f>
        <v>43.470963009558197</v>
      </c>
      <c r="G146" s="85">
        <f>'[4]Forecast MCM'!BB154</f>
        <v>11.5</v>
      </c>
      <c r="H146" s="119">
        <f>'[4]Forecast MCM'!BA154</f>
        <v>17.5</v>
      </c>
    </row>
    <row r="147" spans="2:8" x14ac:dyDescent="0.3">
      <c r="B147" s="118">
        <f>'[4]Forecast MCM'!AR155</f>
        <v>44066</v>
      </c>
      <c r="C147" s="85">
        <f>'[4]Forecast MCM'!AV155</f>
        <v>9.6525185972727279</v>
      </c>
      <c r="D147" s="85">
        <f>'[4]Forecast MCM'!AT155</f>
        <v>20.137630550000001</v>
      </c>
      <c r="E147" s="85">
        <f>'[4]Forecast MCM'!H155</f>
        <v>39.226577010909089</v>
      </c>
      <c r="F147" s="85">
        <f>'[4]Forecast MCM'!AU155</f>
        <v>40.677761429067232</v>
      </c>
      <c r="G147" s="85">
        <f>'[4]Forecast MCM'!BB155</f>
        <v>11.5</v>
      </c>
      <c r="H147" s="119">
        <f>'[4]Forecast MCM'!BA155</f>
        <v>17.5</v>
      </c>
    </row>
    <row r="148" spans="2:8" x14ac:dyDescent="0.3">
      <c r="B148" s="118">
        <f>'[4]Forecast MCM'!AR156</f>
        <v>44067</v>
      </c>
      <c r="C148" s="85">
        <f>'[4]Forecast MCM'!AV156</f>
        <v>11.779528229090909</v>
      </c>
      <c r="D148" s="85">
        <f>'[4]Forecast MCM'!AT156</f>
        <v>22.124472900545456</v>
      </c>
      <c r="E148" s="85">
        <f>'[4]Forecast MCM'!H156</f>
        <v>42.110972440000005</v>
      </c>
      <c r="F148" s="85">
        <f>'[4]Forecast MCM'!AU156</f>
        <v>55.021278082532369</v>
      </c>
      <c r="G148" s="85">
        <f>'[4]Forecast MCM'!BB156</f>
        <v>11.5</v>
      </c>
      <c r="H148" s="119">
        <f>'[4]Forecast MCM'!BA156</f>
        <v>17.5</v>
      </c>
    </row>
    <row r="149" spans="2:8" x14ac:dyDescent="0.3">
      <c r="B149" s="118">
        <f>'[4]Forecast MCM'!AR157</f>
        <v>44068</v>
      </c>
      <c r="C149" s="85">
        <f>'[4]Forecast MCM'!AV157</f>
        <v>11.787693981818181</v>
      </c>
      <c r="D149" s="85">
        <f>'[4]Forecast MCM'!AT157</f>
        <v>22.134284775090908</v>
      </c>
      <c r="E149" s="85">
        <f>'[4]Forecast MCM'!H157</f>
        <v>42.563916868181821</v>
      </c>
      <c r="F149" s="85">
        <f>'[4]Forecast MCM'!AU157</f>
        <v>55.145035384130829</v>
      </c>
      <c r="G149" s="85">
        <f>'[4]Forecast MCM'!BB157</f>
        <v>11.5</v>
      </c>
      <c r="H149" s="119">
        <f>'[4]Forecast MCM'!BA157</f>
        <v>17.5</v>
      </c>
    </row>
    <row r="150" spans="2:8" x14ac:dyDescent="0.3">
      <c r="B150" s="118">
        <f>'[4]Forecast MCM'!AR158</f>
        <v>44069</v>
      </c>
      <c r="C150" s="85">
        <f>'[4]Forecast MCM'!AV158</f>
        <v>11.795861402727274</v>
      </c>
      <c r="D150" s="85">
        <f>'[4]Forecast MCM'!AT158</f>
        <v>22.144129449636363</v>
      </c>
      <c r="E150" s="85">
        <f>'[4]Forecast MCM'!H158</f>
        <v>42.691703519090908</v>
      </c>
      <c r="F150" s="85">
        <f>'[4]Forecast MCM'!AU158</f>
        <v>55.268559831820198</v>
      </c>
      <c r="G150" s="85">
        <f>'[4]Forecast MCM'!BB158</f>
        <v>11.5</v>
      </c>
      <c r="H150" s="119">
        <f>'[4]Forecast MCM'!BA158</f>
        <v>17.5</v>
      </c>
    </row>
    <row r="151" spans="2:8" x14ac:dyDescent="0.3">
      <c r="B151" s="118">
        <f>'[4]Forecast MCM'!AR159</f>
        <v>44070</v>
      </c>
      <c r="C151" s="85">
        <f>'[4]Forecast MCM'!AV159</f>
        <v>11.804030490000001</v>
      </c>
      <c r="D151" s="85">
        <f>'[4]Forecast MCM'!AT159</f>
        <v>22.15455013945455</v>
      </c>
      <c r="E151" s="85">
        <f>'[4]Forecast MCM'!H159</f>
        <v>43.01061659727273</v>
      </c>
      <c r="F151" s="85">
        <f>'[4]Forecast MCM'!AU159</f>
        <v>55.392083347600469</v>
      </c>
      <c r="G151" s="85">
        <f>'[4]Forecast MCM'!BB159</f>
        <v>11.5</v>
      </c>
      <c r="H151" s="119">
        <f>'[4]Forecast MCM'!BA159</f>
        <v>16.5</v>
      </c>
    </row>
    <row r="152" spans="2:8" x14ac:dyDescent="0.3">
      <c r="B152" s="118">
        <f>'[4]Forecast MCM'!AR160</f>
        <v>44071</v>
      </c>
      <c r="C152" s="85">
        <f>'[4]Forecast MCM'!AV160</f>
        <v>11.4610859</v>
      </c>
      <c r="D152" s="85">
        <f>'[4]Forecast MCM'!AT160</f>
        <v>21.764838606545453</v>
      </c>
      <c r="E152" s="85">
        <f>'[4]Forecast MCM'!H160</f>
        <v>43.129261679999999</v>
      </c>
      <c r="F152" s="85">
        <f>'[4]Forecast MCM'!AU160</f>
        <v>51.333816725130603</v>
      </c>
      <c r="G152" s="85">
        <f>'[4]Forecast MCM'!BB160</f>
        <v>11.5</v>
      </c>
      <c r="H152" s="119">
        <f>'[4]Forecast MCM'!BA160</f>
        <v>16.5</v>
      </c>
    </row>
    <row r="153" spans="2:8" x14ac:dyDescent="0.3">
      <c r="B153" s="118">
        <f>'[4]Forecast MCM'!AR161</f>
        <v>44072</v>
      </c>
      <c r="C153" s="85">
        <f>'[4]Forecast MCM'!AV161</f>
        <v>10.171286184545455</v>
      </c>
      <c r="D153" s="85">
        <f>'[4]Forecast MCM'!AT161</f>
        <v>20.688672294818183</v>
      </c>
      <c r="E153" s="85">
        <f>'[4]Forecast MCM'!H161</f>
        <v>41.137443900000001</v>
      </c>
      <c r="F153" s="85">
        <f>'[4]Forecast MCM'!AU161</f>
        <v>44.118499215586205</v>
      </c>
      <c r="G153" s="85">
        <f>'[4]Forecast MCM'!BB161</f>
        <v>11.5</v>
      </c>
      <c r="H153" s="119">
        <f>'[4]Forecast MCM'!BA161</f>
        <v>16.5</v>
      </c>
    </row>
    <row r="154" spans="2:8" x14ac:dyDescent="0.3">
      <c r="B154" s="118">
        <f>'[4]Forecast MCM'!AR162</f>
        <v>44073</v>
      </c>
      <c r="C154" s="85">
        <f>'[4]Forecast MCM'!AV162</f>
        <v>9.7076552345454541</v>
      </c>
      <c r="D154" s="85">
        <f>'[4]Forecast MCM'!AT162</f>
        <v>20.206840258363634</v>
      </c>
      <c r="E154" s="85">
        <f>'[4]Forecast MCM'!H162</f>
        <v>41.517179640909092</v>
      </c>
      <c r="F154" s="85">
        <f>'[4]Forecast MCM'!AU162</f>
        <v>41.2768802412402</v>
      </c>
      <c r="G154" s="85">
        <f>'[4]Forecast MCM'!BB162</f>
        <v>11.5</v>
      </c>
      <c r="H154" s="119">
        <f>'[4]Forecast MCM'!BA162</f>
        <v>16.5</v>
      </c>
    </row>
    <row r="155" spans="2:8" x14ac:dyDescent="0.3">
      <c r="B155" s="118">
        <f>'[4]Forecast MCM'!AR163</f>
        <v>44074</v>
      </c>
      <c r="C155" s="85">
        <f>'[4]Forecast MCM'!AV163</f>
        <v>11.850133430909091</v>
      </c>
      <c r="D155" s="85">
        <f>'[4]Forecast MCM'!AT163</f>
        <v>22.204842481818183</v>
      </c>
      <c r="E155" s="85">
        <f>'[4]Forecast MCM'!H163</f>
        <v>44.900142859090913</v>
      </c>
      <c r="F155" s="85">
        <f>'[4]Forecast MCM'!AU163</f>
        <v>55.892031191630643</v>
      </c>
      <c r="G155" s="85">
        <f>'[4]Forecast MCM'!BB163</f>
        <v>11.5</v>
      </c>
      <c r="H155" s="119">
        <f>'[4]Forecast MCM'!BA163</f>
        <v>16.5</v>
      </c>
    </row>
    <row r="156" spans="2:8" x14ac:dyDescent="0.3">
      <c r="B156" s="118">
        <f>'[4]Forecast MCM'!AR164</f>
        <v>44075</v>
      </c>
      <c r="C156" s="85">
        <f>'[4]Forecast MCM'!AV164</f>
        <v>11.861665418181817</v>
      </c>
      <c r="D156" s="85">
        <f>'[4]Forecast MCM'!AT164</f>
        <v>22.027109080727268</v>
      </c>
      <c r="E156" s="85">
        <f>'[4]Forecast MCM'!H164</f>
        <v>45.343711379090912</v>
      </c>
      <c r="F156" s="85">
        <f>'[4]Forecast MCM'!AU164</f>
        <v>56.016564433774562</v>
      </c>
      <c r="G156" s="85">
        <f>'[4]Forecast MCM'!BB164</f>
        <v>11.5</v>
      </c>
      <c r="H156" s="119">
        <f>'[4]Forecast MCM'!BA164</f>
        <v>16.5</v>
      </c>
    </row>
    <row r="157" spans="2:8" x14ac:dyDescent="0.3">
      <c r="B157" s="118">
        <f>'[4]Forecast MCM'!AR165</f>
        <v>44076</v>
      </c>
      <c r="C157" s="85">
        <f>'[4]Forecast MCM'!AV165</f>
        <v>11.869846592727272</v>
      </c>
      <c r="D157" s="85">
        <f>'[4]Forecast MCM'!AT165</f>
        <v>22.039698620999999</v>
      </c>
      <c r="E157" s="85">
        <f>'[4]Forecast MCM'!H165</f>
        <v>45.888839074545452</v>
      </c>
      <c r="F157" s="85">
        <f>'[4]Forecast MCM'!AU165</f>
        <v>56.140998386020712</v>
      </c>
      <c r="G157" s="85">
        <f>'[4]Forecast MCM'!BB165</f>
        <v>11.5</v>
      </c>
      <c r="H157" s="119">
        <f>'[4]Forecast MCM'!BA165</f>
        <v>16.5</v>
      </c>
    </row>
    <row r="158" spans="2:8" x14ac:dyDescent="0.3">
      <c r="B158" s="118">
        <f>'[4]Forecast MCM'!AR166</f>
        <v>44077</v>
      </c>
      <c r="C158" s="85">
        <f>'[4]Forecast MCM'!AV166</f>
        <v>11.881383164545456</v>
      </c>
      <c r="D158" s="85">
        <f>'[4]Forecast MCM'!AT166</f>
        <v>22.050896023181821</v>
      </c>
      <c r="E158" s="85">
        <f>'[4]Forecast MCM'!H166</f>
        <v>46.04493026363636</v>
      </c>
      <c r="F158" s="85">
        <f>'[4]Forecast MCM'!AU166</f>
        <v>56.265298648800979</v>
      </c>
      <c r="G158" s="85">
        <f>'[4]Forecast MCM'!BB166</f>
        <v>11.5</v>
      </c>
      <c r="H158" s="119">
        <f>'[4]Forecast MCM'!BA166</f>
        <v>16.5</v>
      </c>
    </row>
    <row r="159" spans="2:8" x14ac:dyDescent="0.3">
      <c r="B159" s="118">
        <f>'[4]Forecast MCM'!AR167</f>
        <v>44078</v>
      </c>
      <c r="C159" s="85">
        <f>'[4]Forecast MCM'!AV167</f>
        <v>11.532881048181819</v>
      </c>
      <c r="D159" s="85">
        <f>'[4]Forecast MCM'!AT167</f>
        <v>21.657456703090912</v>
      </c>
      <c r="E159" s="85">
        <f>'[4]Forecast MCM'!H167</f>
        <v>45.787582072727268</v>
      </c>
      <c r="F159" s="85">
        <f>'[4]Forecast MCM'!AU167</f>
        <v>52.129729775110164</v>
      </c>
      <c r="G159" s="85">
        <f>'[4]Forecast MCM'!BB167</f>
        <v>11.5</v>
      </c>
      <c r="H159" s="119">
        <f>'[4]Forecast MCM'!BA167</f>
        <v>16.5</v>
      </c>
    </row>
    <row r="160" spans="2:8" x14ac:dyDescent="0.3">
      <c r="B160" s="118">
        <f>'[4]Forecast MCM'!AR168</f>
        <v>44079</v>
      </c>
      <c r="C160" s="85">
        <f>'[4]Forecast MCM'!AV168</f>
        <v>10.232069028181819</v>
      </c>
      <c r="D160" s="85">
        <f>'[4]Forecast MCM'!AT168</f>
        <v>20.579423975999998</v>
      </c>
      <c r="E160" s="85">
        <f>'[4]Forecast MCM'!H168</f>
        <v>43.63794805909091</v>
      </c>
      <c r="F160" s="85">
        <f>'[4]Forecast MCM'!AU168</f>
        <v>44.770349113989184</v>
      </c>
      <c r="G160" s="85">
        <f>'[4]Forecast MCM'!BB168</f>
        <v>11.5</v>
      </c>
      <c r="H160" s="119">
        <f>'[4]Forecast MCM'!BA168</f>
        <v>16.5</v>
      </c>
    </row>
    <row r="161" spans="2:8" x14ac:dyDescent="0.3">
      <c r="B161" s="118">
        <f>'[4]Forecast MCM'!AR169</f>
        <v>44080</v>
      </c>
      <c r="C161" s="85">
        <f>'[4]Forecast MCM'!AV169</f>
        <v>9.7656242990909092</v>
      </c>
      <c r="D161" s="85">
        <f>'[4]Forecast MCM'!AT169</f>
        <v>20.132244218181818</v>
      </c>
      <c r="E161" s="85">
        <f>'[4]Forecast MCM'!H169</f>
        <v>43.83566210181818</v>
      </c>
      <c r="F161" s="85">
        <f>'[4]Forecast MCM'!AU169</f>
        <v>41.877710623947301</v>
      </c>
      <c r="G161" s="85">
        <f>'[4]Forecast MCM'!BB169</f>
        <v>11.5</v>
      </c>
      <c r="H161" s="119">
        <f>'[4]Forecast MCM'!BA169</f>
        <v>16.5</v>
      </c>
    </row>
    <row r="162" spans="2:8" x14ac:dyDescent="0.3">
      <c r="B162" s="118">
        <f>'[4]Forecast MCM'!AR170</f>
        <v>44081</v>
      </c>
      <c r="C162" s="85">
        <f>'[4]Forecast MCM'!AV170</f>
        <v>11.924199064545455</v>
      </c>
      <c r="D162" s="85">
        <f>'[4]Forecast MCM'!AT170</f>
        <v>22.101152567545459</v>
      </c>
      <c r="E162" s="85">
        <f>'[4]Forecast MCM'!H170</f>
        <v>47.515002429090913</v>
      </c>
      <c r="F162" s="85">
        <f>'[4]Forecast MCM'!AU170</f>
        <v>56.763257880103886</v>
      </c>
      <c r="G162" s="85">
        <f>'[4]Forecast MCM'!BB170</f>
        <v>11.5</v>
      </c>
      <c r="H162" s="119">
        <f>'[4]Forecast MCM'!BA170</f>
        <v>16.5</v>
      </c>
    </row>
    <row r="163" spans="2:8" x14ac:dyDescent="0.3">
      <c r="B163" s="118">
        <f>'[4]Forecast MCM'!AR171</f>
        <v>44082</v>
      </c>
      <c r="C163" s="85">
        <f>'[4]Forecast MCM'!AV171</f>
        <v>11.935747724545456</v>
      </c>
      <c r="D163" s="85">
        <f>'[4]Forecast MCM'!AT171</f>
        <v>22.114807491545452</v>
      </c>
      <c r="E163" s="85">
        <f>'[4]Forecast MCM'!H171</f>
        <v>47.93200468818182</v>
      </c>
      <c r="F163" s="85">
        <f>'[4]Forecast MCM'!AU171</f>
        <v>56.888358164702346</v>
      </c>
      <c r="G163" s="85">
        <f>'[4]Forecast MCM'!BB171</f>
        <v>11.5</v>
      </c>
      <c r="H163" s="119">
        <f>'[4]Forecast MCM'!BA171</f>
        <v>16.5</v>
      </c>
    </row>
    <row r="164" spans="2:8" x14ac:dyDescent="0.3">
      <c r="B164" s="118">
        <f>'[4]Forecast MCM'!AR172</f>
        <v>44083</v>
      </c>
      <c r="C164" s="85">
        <f>'[4]Forecast MCM'!AV172</f>
        <v>11.950655115454545</v>
      </c>
      <c r="D164" s="85">
        <f>'[4]Forecast MCM'!AT172</f>
        <v>22.131878319727274</v>
      </c>
      <c r="E164" s="85">
        <f>'[4]Forecast MCM'!H172</f>
        <v>48.33986741363637</v>
      </c>
      <c r="F164" s="85">
        <f>'[4]Forecast MCM'!AU172</f>
        <v>57.014471227221222</v>
      </c>
      <c r="G164" s="85">
        <f>'[4]Forecast MCM'!BB172</f>
        <v>11.5</v>
      </c>
      <c r="H164" s="119">
        <f>'[4]Forecast MCM'!BA172</f>
        <v>16.5</v>
      </c>
    </row>
    <row r="165" spans="2:8" x14ac:dyDescent="0.3">
      <c r="B165" s="118">
        <f>'[4]Forecast MCM'!AR173</f>
        <v>44084</v>
      </c>
      <c r="C165" s="85">
        <f>'[4]Forecast MCM'!AV173</f>
        <v>11.968922489090909</v>
      </c>
      <c r="D165" s="85">
        <f>'[4]Forecast MCM'!AT173</f>
        <v>22.152576012454546</v>
      </c>
      <c r="E165" s="85">
        <f>'[4]Forecast MCM'!H173</f>
        <v>49.305339241818182</v>
      </c>
      <c r="F165" s="85">
        <f>'[4]Forecast MCM'!AU173</f>
        <v>57.141256639376472</v>
      </c>
      <c r="G165" s="85">
        <f>'[4]Forecast MCM'!BB173</f>
        <v>11.5</v>
      </c>
      <c r="H165" s="119">
        <f>'[4]Forecast MCM'!BA173</f>
        <v>15.5</v>
      </c>
    </row>
    <row r="166" spans="2:8" x14ac:dyDescent="0.3">
      <c r="B166" s="118">
        <f>'[4]Forecast MCM'!AR174</f>
        <v>44085</v>
      </c>
      <c r="C166" s="85">
        <f>'[4]Forecast MCM'!AV174</f>
        <v>11.62757820909091</v>
      </c>
      <c r="D166" s="85">
        <f>'[4]Forecast MCM'!AT174</f>
        <v>21.767898160636364</v>
      </c>
      <c r="E166" s="85">
        <f>'[4]Forecast MCM'!H174</f>
        <v>49.513268257272721</v>
      </c>
      <c r="F166" s="85">
        <f>'[4]Forecast MCM'!AU174</f>
        <v>52.933036990737406</v>
      </c>
      <c r="G166" s="85">
        <f>'[4]Forecast MCM'!BB174</f>
        <v>11.5</v>
      </c>
      <c r="H166" s="119">
        <f>'[4]Forecast MCM'!BA174</f>
        <v>15.5</v>
      </c>
    </row>
    <row r="167" spans="2:8" x14ac:dyDescent="0.3">
      <c r="B167" s="118">
        <f>'[4]Forecast MCM'!AR175</f>
        <v>44086</v>
      </c>
      <c r="C167" s="85">
        <f>'[4]Forecast MCM'!AV175</f>
        <v>10.321816542727273</v>
      </c>
      <c r="D167" s="85">
        <f>'[4]Forecast MCM'!AT175</f>
        <v>20.691184093636366</v>
      </c>
      <c r="E167" s="85">
        <f>'[4]Forecast MCM'!H175</f>
        <v>47.467230992727266</v>
      </c>
      <c r="F167" s="85">
        <f>'[4]Forecast MCM'!AU175</f>
        <v>45.433383580664888</v>
      </c>
      <c r="G167" s="85">
        <f>'[4]Forecast MCM'!BB175</f>
        <v>11.5</v>
      </c>
      <c r="H167" s="119">
        <f>'[4]Forecast MCM'!BA175</f>
        <v>15.5</v>
      </c>
    </row>
    <row r="168" spans="2:8" x14ac:dyDescent="0.3">
      <c r="B168" s="118">
        <f>'[4]Forecast MCM'!AR176</f>
        <v>44087</v>
      </c>
      <c r="C168" s="85">
        <f>'[4]Forecast MCM'!AV176</f>
        <v>9.8594746863636367</v>
      </c>
      <c r="D168" s="85">
        <f>'[4]Forecast MCM'!AT176</f>
        <v>20.248678253818177</v>
      </c>
      <c r="E168" s="85">
        <f>'[4]Forecast MCM'!H176</f>
        <v>47.986081415454549</v>
      </c>
      <c r="F168" s="85">
        <f>'[4]Forecast MCM'!AU176</f>
        <v>42.493260672393014</v>
      </c>
      <c r="G168" s="85">
        <f>'[4]Forecast MCM'!BB176</f>
        <v>11.5</v>
      </c>
      <c r="H168" s="119">
        <f>'[4]Forecast MCM'!BA176</f>
        <v>15.5</v>
      </c>
    </row>
    <row r="169" spans="2:8" x14ac:dyDescent="0.3">
      <c r="B169" s="118">
        <f>'[4]Forecast MCM'!AR177</f>
        <v>44088</v>
      </c>
      <c r="C169" s="85">
        <f>'[4]Forecast MCM'!AV177</f>
        <v>12.048750292727272</v>
      </c>
      <c r="D169" s="85">
        <f>'[4]Forecast MCM'!AT177</f>
        <v>22.32405096563636</v>
      </c>
      <c r="E169" s="85">
        <f>'[4]Forecast MCM'!H177</f>
        <v>52.022368199090913</v>
      </c>
      <c r="F169" s="85">
        <f>'[4]Forecast MCM'!AU177</f>
        <v>57.653196606679373</v>
      </c>
      <c r="G169" s="85">
        <f>'[4]Forecast MCM'!BB177</f>
        <v>11.5</v>
      </c>
      <c r="H169" s="119">
        <f>'[4]Forecast MCM'!BA177</f>
        <v>15.5</v>
      </c>
    </row>
    <row r="170" spans="2:8" x14ac:dyDescent="0.3">
      <c r="B170" s="118">
        <f>'[4]Forecast MCM'!AR178</f>
        <v>44089</v>
      </c>
      <c r="C170" s="85">
        <f>'[4]Forecast MCM'!AV178</f>
        <v>12.070398071818181</v>
      </c>
      <c r="D170" s="85">
        <f>'[4]Forecast MCM'!AT178</f>
        <v>22.564351640272726</v>
      </c>
      <c r="E170" s="85">
        <f>'[4]Forecast MCM'!H178</f>
        <v>53.384491501818182</v>
      </c>
      <c r="F170" s="85">
        <f>'[4]Forecast MCM'!AU178</f>
        <v>57.782639952823281</v>
      </c>
      <c r="G170" s="85">
        <f>'[4]Forecast MCM'!BB178</f>
        <v>11.5</v>
      </c>
      <c r="H170" s="119">
        <f>'[4]Forecast MCM'!BA178</f>
        <v>12</v>
      </c>
    </row>
    <row r="171" spans="2:8" x14ac:dyDescent="0.3">
      <c r="B171" s="118">
        <f>'[4]Forecast MCM'!AR179</f>
        <v>44090</v>
      </c>
      <c r="C171" s="85">
        <f>'[4]Forecast MCM'!AV179</f>
        <v>12.098769149999999</v>
      </c>
      <c r="D171" s="85">
        <f>'[4]Forecast MCM'!AT179</f>
        <v>22.594420472181817</v>
      </c>
      <c r="E171" s="85">
        <f>'[4]Forecast MCM'!H179</f>
        <v>54.248480289090907</v>
      </c>
      <c r="F171" s="85">
        <f>'[4]Forecast MCM'!AU179</f>
        <v>57.913309693967193</v>
      </c>
      <c r="G171" s="85">
        <f>'[4]Forecast MCM'!BB179</f>
        <v>11.5</v>
      </c>
      <c r="H171" s="119">
        <f>'[4]Forecast MCM'!BA179</f>
        <v>12</v>
      </c>
    </row>
    <row r="172" spans="2:8" x14ac:dyDescent="0.3">
      <c r="B172" s="118">
        <f>'[4]Forecast MCM'!AR180</f>
        <v>44091</v>
      </c>
      <c r="C172" s="85">
        <f>'[4]Forecast MCM'!AV180</f>
        <v>12.123787331818182</v>
      </c>
      <c r="D172" s="85">
        <f>'[4]Forecast MCM'!AT180</f>
        <v>22.62582732145454</v>
      </c>
      <c r="E172" s="85">
        <f>'[4]Forecast MCM'!H180</f>
        <v>55.231262180909091</v>
      </c>
      <c r="F172" s="85">
        <f>'[4]Forecast MCM'!AU180</f>
        <v>58.042615458929284</v>
      </c>
      <c r="G172" s="85">
        <f>'[4]Forecast MCM'!BB180</f>
        <v>11.5</v>
      </c>
      <c r="H172" s="119">
        <f>'[4]Forecast MCM'!BA180</f>
        <v>12</v>
      </c>
    </row>
    <row r="173" spans="2:8" x14ac:dyDescent="0.3">
      <c r="B173" s="118">
        <f>'[4]Forecast MCM'!AR181</f>
        <v>44092</v>
      </c>
      <c r="C173" s="85">
        <f>'[4]Forecast MCM'!AV181</f>
        <v>11.784347008181818</v>
      </c>
      <c r="D173" s="85">
        <f>'[4]Forecast MCM'!AT181</f>
        <v>22.245632435090911</v>
      </c>
      <c r="E173" s="85">
        <f>'[4]Forecast MCM'!H181</f>
        <v>55.898590040000002</v>
      </c>
      <c r="F173" s="85">
        <f>'[4]Forecast MCM'!AU181</f>
        <v>53.758995417080605</v>
      </c>
      <c r="G173" s="85">
        <f>'[4]Forecast MCM'!BB181</f>
        <v>11.5</v>
      </c>
      <c r="H173" s="119">
        <f>'[4]Forecast MCM'!BA181</f>
        <v>12</v>
      </c>
    </row>
    <row r="174" spans="2:8" x14ac:dyDescent="0.3">
      <c r="B174" s="118">
        <f>'[4]Forecast MCM'!AR182</f>
        <v>44093</v>
      </c>
      <c r="C174" s="85">
        <f>'[4]Forecast MCM'!AV182</f>
        <v>10.469503431818181</v>
      </c>
      <c r="D174" s="85">
        <f>'[4]Forecast MCM'!AT182</f>
        <v>21.17221926818182</v>
      </c>
      <c r="E174" s="85">
        <f>'[4]Forecast MCM'!H182</f>
        <v>54.382006329999996</v>
      </c>
      <c r="F174" s="85">
        <f>'[4]Forecast MCM'!AU182</f>
        <v>46.119674910431499</v>
      </c>
      <c r="G174" s="85">
        <f>'[4]Forecast MCM'!BB182</f>
        <v>11.5</v>
      </c>
      <c r="H174" s="119">
        <f>'[4]Forecast MCM'!BA182</f>
        <v>12</v>
      </c>
    </row>
    <row r="175" spans="2:8" x14ac:dyDescent="0.3">
      <c r="B175" s="118">
        <f>'[4]Forecast MCM'!AR183</f>
        <v>44094</v>
      </c>
      <c r="C175" s="85">
        <f>'[4]Forecast MCM'!AV183</f>
        <v>10.003079047272728</v>
      </c>
      <c r="D175" s="85">
        <f>'[4]Forecast MCM'!AT183</f>
        <v>20.72511964109091</v>
      </c>
      <c r="E175" s="85">
        <f>'[4]Forecast MCM'!H183</f>
        <v>54.716662658181811</v>
      </c>
      <c r="F175" s="85">
        <f>'[4]Forecast MCM'!AU183</f>
        <v>43.128971663020536</v>
      </c>
      <c r="G175" s="85">
        <f>'[4]Forecast MCM'!BB183</f>
        <v>11.5</v>
      </c>
      <c r="H175" s="119">
        <f>'[4]Forecast MCM'!BA183</f>
        <v>12</v>
      </c>
    </row>
    <row r="176" spans="2:8" x14ac:dyDescent="0.3">
      <c r="B176" s="118">
        <f>'[4]Forecast MCM'!AR184</f>
        <v>44095</v>
      </c>
      <c r="C176" s="85">
        <f>'[4]Forecast MCM'!AV184</f>
        <v>12.220557177272726</v>
      </c>
      <c r="D176" s="85">
        <f>'[4]Forecast MCM'!AT184</f>
        <v>22.688389611909091</v>
      </c>
      <c r="E176" s="85">
        <f>'[4]Forecast MCM'!H184</f>
        <v>59.020871493636371</v>
      </c>
      <c r="F176" s="85">
        <f>'[4]Forecast MCM'!AU184</f>
        <v>58.56010653042533</v>
      </c>
      <c r="G176" s="85">
        <f>'[4]Forecast MCM'!BB184</f>
        <v>11.5</v>
      </c>
      <c r="H176" s="119">
        <f>'[4]Forecast MCM'!BA184</f>
        <v>12</v>
      </c>
    </row>
    <row r="177" spans="2:8" x14ac:dyDescent="0.3">
      <c r="B177" s="118">
        <f>'[4]Forecast MCM'!AR185</f>
        <v>44096</v>
      </c>
      <c r="C177" s="85">
        <f>'[4]Forecast MCM'!AV185</f>
        <v>12.245604118181818</v>
      </c>
      <c r="D177" s="85">
        <f>'[4]Forecast MCM'!AT185</f>
        <v>22.719817112818181</v>
      </c>
      <c r="E177" s="85">
        <f>'[4]Forecast MCM'!H185</f>
        <v>60.043947839090904</v>
      </c>
      <c r="F177" s="85">
        <f>'[4]Forecast MCM'!AU185</f>
        <v>58.690878747569244</v>
      </c>
      <c r="G177" s="85">
        <f>'[4]Forecast MCM'!BB185</f>
        <v>11.5</v>
      </c>
      <c r="H177" s="119">
        <f>'[4]Forecast MCM'!BA185</f>
        <v>12</v>
      </c>
    </row>
    <row r="178" spans="2:8" x14ac:dyDescent="0.3">
      <c r="B178" s="118">
        <f>'[4]Forecast MCM'!AR186</f>
        <v>44097</v>
      </c>
      <c r="C178" s="85">
        <f>'[4]Forecast MCM'!AV186</f>
        <v>12.274018960909091</v>
      </c>
      <c r="D178" s="85">
        <f>'[4]Forecast MCM'!AT186</f>
        <v>22.749887900272725</v>
      </c>
      <c r="E178" s="85">
        <f>'[4]Forecast MCM'!H186</f>
        <v>61.475467573636365</v>
      </c>
      <c r="F178" s="85">
        <f>'[4]Forecast MCM'!AU186</f>
        <v>58.822371164713161</v>
      </c>
      <c r="G178" s="85">
        <f>'[4]Forecast MCM'!BB186</f>
        <v>11.5</v>
      </c>
      <c r="H178" s="119">
        <f>'[4]Forecast MCM'!BA186</f>
        <v>12</v>
      </c>
    </row>
    <row r="179" spans="2:8" x14ac:dyDescent="0.3">
      <c r="B179" s="118">
        <f>'[4]Forecast MCM'!AR187</f>
        <v>44098</v>
      </c>
      <c r="C179" s="85">
        <f>'[4]Forecast MCM'!AV187</f>
        <v>12.299077989090909</v>
      </c>
      <c r="D179" s="85">
        <f>'[4]Forecast MCM'!AT187</f>
        <v>22.778538153636362</v>
      </c>
      <c r="E179" s="85">
        <f>'[4]Forecast MCM'!H187</f>
        <v>62.114028516363639</v>
      </c>
      <c r="F179" s="85">
        <f>'[4]Forecast MCM'!AU187</f>
        <v>58.953532378493435</v>
      </c>
      <c r="G179" s="85">
        <f>'[4]Forecast MCM'!BB187</f>
        <v>11.5</v>
      </c>
      <c r="H179" s="119">
        <f>'[4]Forecast MCM'!BA187</f>
        <v>9</v>
      </c>
    </row>
    <row r="180" spans="2:8" x14ac:dyDescent="0.3">
      <c r="B180" s="118">
        <f>'[4]Forecast MCM'!AR188</f>
        <v>44099</v>
      </c>
      <c r="C180" s="85">
        <f>'[4]Forecast MCM'!AV188</f>
        <v>11.964204605454546</v>
      </c>
      <c r="D180" s="85">
        <f>'[4]Forecast MCM'!AT188</f>
        <v>22.404943103272728</v>
      </c>
      <c r="E180" s="85">
        <f>'[4]Forecast MCM'!H188</f>
        <v>63.263259786363641</v>
      </c>
      <c r="F180" s="85">
        <f>'[4]Forecast MCM'!AU188</f>
        <v>54.597341216071484</v>
      </c>
      <c r="G180" s="85">
        <f>'[4]Forecast MCM'!BB188</f>
        <v>11.5</v>
      </c>
      <c r="H180" s="119">
        <f>'[4]Forecast MCM'!BA188</f>
        <v>9</v>
      </c>
    </row>
    <row r="181" spans="2:8" x14ac:dyDescent="0.3">
      <c r="B181" s="118">
        <f>'[4]Forecast MCM'!AR189</f>
        <v>44100</v>
      </c>
      <c r="C181" s="85">
        <f>'[4]Forecast MCM'!AV189</f>
        <v>10.637678368181819</v>
      </c>
      <c r="D181" s="85">
        <f>'[4]Forecast MCM'!AT189</f>
        <v>21.331801358636366</v>
      </c>
      <c r="E181" s="85">
        <f>'[4]Forecast MCM'!H189</f>
        <v>61.903166710000001</v>
      </c>
      <c r="F181" s="85">
        <f>'[4]Forecast MCM'!AU189</f>
        <v>46.818163915004966</v>
      </c>
      <c r="G181" s="85">
        <f>'[4]Forecast MCM'!BB189</f>
        <v>11.5</v>
      </c>
      <c r="H181" s="119">
        <f>'[4]Forecast MCM'!BA189</f>
        <v>9</v>
      </c>
    </row>
    <row r="182" spans="2:8" x14ac:dyDescent="0.3">
      <c r="B182" s="118">
        <f>'[4]Forecast MCM'!AR190</f>
        <v>44101</v>
      </c>
      <c r="C182" s="85">
        <f>'[4]Forecast MCM'!AV190</f>
        <v>10.177258746363636</v>
      </c>
      <c r="D182" s="85">
        <f>'[4]Forecast MCM'!AT190</f>
        <v>20.895288234181812</v>
      </c>
      <c r="E182" s="85">
        <f>'[4]Forecast MCM'!H190</f>
        <v>62.73692957272727</v>
      </c>
      <c r="F182" s="85">
        <f>'[4]Forecast MCM'!AU190</f>
        <v>43.780816873363989</v>
      </c>
      <c r="G182" s="85">
        <f>'[4]Forecast MCM'!BB190</f>
        <v>11.5</v>
      </c>
      <c r="H182" s="119">
        <f>'[4]Forecast MCM'!BA190</f>
        <v>9</v>
      </c>
    </row>
    <row r="183" spans="2:8" x14ac:dyDescent="0.3">
      <c r="B183" s="118">
        <f>'[4]Forecast MCM'!AR191</f>
        <v>44102</v>
      </c>
      <c r="C183" s="85">
        <f>'[4]Forecast MCM'!AV191</f>
        <v>12.45656300909091</v>
      </c>
      <c r="D183" s="85">
        <f>'[4]Forecast MCM'!AT191</f>
        <v>22.963140148272728</v>
      </c>
      <c r="E183" s="85">
        <f>'[4]Forecast MCM'!H191</f>
        <v>68.790072573636365</v>
      </c>
      <c r="F183" s="85">
        <f>'[4]Forecast MCM'!AU191</f>
        <v>59.4913424570804</v>
      </c>
      <c r="G183" s="85">
        <f>'[4]Forecast MCM'!BB191</f>
        <v>11.5</v>
      </c>
      <c r="H183" s="119">
        <f>'[4]Forecast MCM'!BA191</f>
        <v>9</v>
      </c>
    </row>
    <row r="184" spans="2:8" x14ac:dyDescent="0.3">
      <c r="B184" s="118">
        <f>'[4]Forecast MCM'!AR192</f>
        <v>44103</v>
      </c>
      <c r="C184" s="85">
        <f>'[4]Forecast MCM'!AV192</f>
        <v>12.508574836363636</v>
      </c>
      <c r="D184" s="85">
        <f>'[4]Forecast MCM'!AT192</f>
        <v>23.02555817009091</v>
      </c>
      <c r="E184" s="85">
        <f>'[4]Forecast MCM'!H192</f>
        <v>70.954044945454541</v>
      </c>
      <c r="F184" s="85">
        <f>'[4]Forecast MCM'!AU192</f>
        <v>59.631025923406128</v>
      </c>
      <c r="G184" s="85">
        <f>'[4]Forecast MCM'!BB192</f>
        <v>11.5</v>
      </c>
      <c r="H184" s="119">
        <f>'[4]Forecast MCM'!BA192</f>
        <v>9</v>
      </c>
    </row>
    <row r="185" spans="2:8" ht="14.5" thickBot="1" x14ac:dyDescent="0.35">
      <c r="B185" s="120">
        <f>'[4]Forecast MCM'!AR193</f>
        <v>44104</v>
      </c>
      <c r="C185" s="121">
        <f>'[4]Forecast MCM'!AV193</f>
        <v>12.560599167272727</v>
      </c>
      <c r="D185" s="121">
        <f>'[4]Forecast MCM'!AT193</f>
        <v>23.081097958000001</v>
      </c>
      <c r="E185" s="121">
        <f>'[4]Forecast MCM'!H193</f>
        <v>72.719503596363637</v>
      </c>
      <c r="F185" s="121">
        <f>'[4]Forecast MCM'!AU193</f>
        <v>59.770467109913668</v>
      </c>
      <c r="G185" s="121">
        <f>'[4]Forecast MCM'!BB193</f>
        <v>11.5</v>
      </c>
      <c r="H185" s="122">
        <f>'[4]Forecast MCM'!BA193</f>
        <v>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1554"/>
  <sheetViews>
    <sheetView zoomScaleNormal="100" workbookViewId="0">
      <pane ySplit="2" topLeftCell="A3" activePane="bottomLeft" state="frozen"/>
      <selection pane="bottomLeft" activeCell="E20" sqref="E20"/>
    </sheetView>
  </sheetViews>
  <sheetFormatPr defaultRowHeight="12.5" x14ac:dyDescent="0.25"/>
  <cols>
    <col min="1" max="1" width="3.08984375" style="16" customWidth="1"/>
    <col min="2" max="2" width="14.7265625" style="18" customWidth="1"/>
    <col min="3" max="3" width="13.453125" style="17" bestFit="1" customWidth="1"/>
    <col min="4" max="4" width="14.54296875" style="17" bestFit="1" customWidth="1"/>
    <col min="5" max="5" width="16.7265625" style="17" bestFit="1" customWidth="1"/>
    <col min="6" max="6" width="19.7265625" style="17" bestFit="1" customWidth="1"/>
    <col min="7" max="7" width="15.6328125" style="17" bestFit="1" customWidth="1"/>
    <col min="8" max="8" width="9.1796875" style="17" bestFit="1" customWidth="1"/>
    <col min="9" max="9" width="3.6328125" style="16" customWidth="1"/>
    <col min="10" max="10" width="11.26953125" style="18" customWidth="1"/>
    <col min="11" max="11" width="19.36328125" style="18" customWidth="1"/>
    <col min="12" max="12" width="19.08984375" style="18" customWidth="1"/>
    <col min="13" max="13" width="19.90625" style="18" customWidth="1"/>
    <col min="14" max="14" width="16.81640625" style="16" bestFit="1" customWidth="1"/>
    <col min="15" max="15" width="8.7265625" style="16"/>
    <col min="16" max="16" width="16.54296875" style="16" customWidth="1"/>
    <col min="17" max="17" width="17.81640625" style="16" customWidth="1"/>
    <col min="18" max="18" width="20.54296875" style="16" customWidth="1"/>
    <col min="19" max="19" width="18.453125" style="16" customWidth="1"/>
    <col min="20" max="16384" width="8.7265625" style="16"/>
  </cols>
  <sheetData>
    <row r="1" spans="2:13" ht="15" thickBot="1" x14ac:dyDescent="0.4">
      <c r="B1" s="136" t="s">
        <v>369</v>
      </c>
    </row>
    <row r="2" spans="2:13" ht="13.5" thickBot="1" x14ac:dyDescent="0.3">
      <c r="B2" s="58" t="s">
        <v>0</v>
      </c>
      <c r="C2" s="59" t="s">
        <v>20</v>
      </c>
      <c r="D2" s="59" t="s">
        <v>21</v>
      </c>
      <c r="E2" s="59" t="s">
        <v>350</v>
      </c>
      <c r="F2" s="59" t="s">
        <v>351</v>
      </c>
      <c r="G2" s="59" t="s">
        <v>352</v>
      </c>
      <c r="H2" s="60" t="s">
        <v>14</v>
      </c>
      <c r="J2" s="51"/>
      <c r="K2" s="52" t="s">
        <v>353</v>
      </c>
      <c r="L2" s="52" t="s">
        <v>354</v>
      </c>
      <c r="M2" s="53" t="s">
        <v>355</v>
      </c>
    </row>
    <row r="3" spans="2:13" x14ac:dyDescent="0.25">
      <c r="B3" s="61">
        <v>42370</v>
      </c>
      <c r="C3" s="19">
        <v>0</v>
      </c>
      <c r="D3" s="19">
        <v>0</v>
      </c>
      <c r="E3" s="20">
        <f>D3+C3</f>
        <v>0</v>
      </c>
      <c r="F3" s="19">
        <v>22.35</v>
      </c>
      <c r="G3" s="19">
        <v>0</v>
      </c>
      <c r="H3" s="19">
        <v>22.35</v>
      </c>
      <c r="J3" s="55" t="s">
        <v>27</v>
      </c>
      <c r="K3" s="48"/>
      <c r="L3" s="48"/>
      <c r="M3" s="49"/>
    </row>
    <row r="4" spans="2:13" x14ac:dyDescent="0.25">
      <c r="B4" s="61">
        <v>42371</v>
      </c>
      <c r="C4" s="19">
        <v>0</v>
      </c>
      <c r="D4" s="19">
        <v>0</v>
      </c>
      <c r="E4" s="20">
        <f t="shared" ref="E4:E67" si="0">D4+C4</f>
        <v>0</v>
      </c>
      <c r="F4" s="19">
        <v>21.966799999999999</v>
      </c>
      <c r="G4" s="19">
        <v>0</v>
      </c>
      <c r="H4" s="19">
        <v>21.966799999999999</v>
      </c>
      <c r="J4" s="55" t="s">
        <v>4</v>
      </c>
      <c r="K4" s="64">
        <v>0</v>
      </c>
      <c r="L4" s="65">
        <v>782.85967999999991</v>
      </c>
      <c r="M4" s="65">
        <v>0</v>
      </c>
    </row>
    <row r="5" spans="2:13" x14ac:dyDescent="0.25">
      <c r="B5" s="61">
        <v>42372</v>
      </c>
      <c r="C5" s="19">
        <v>0</v>
      </c>
      <c r="D5" s="19">
        <v>0</v>
      </c>
      <c r="E5" s="20">
        <f t="shared" si="0"/>
        <v>0</v>
      </c>
      <c r="F5" s="19">
        <v>22.3001</v>
      </c>
      <c r="G5" s="19">
        <v>0</v>
      </c>
      <c r="H5" s="19">
        <v>22.3001</v>
      </c>
      <c r="J5" s="55" t="s">
        <v>5</v>
      </c>
      <c r="K5" s="64">
        <v>2.5949499999999999</v>
      </c>
      <c r="L5" s="65">
        <v>1159.03646</v>
      </c>
      <c r="M5" s="65">
        <v>40.796230000000008</v>
      </c>
    </row>
    <row r="6" spans="2:13" x14ac:dyDescent="0.25">
      <c r="B6" s="61">
        <v>42373</v>
      </c>
      <c r="C6" s="19">
        <v>0</v>
      </c>
      <c r="D6" s="19">
        <v>0</v>
      </c>
      <c r="E6" s="20">
        <f t="shared" si="0"/>
        <v>0</v>
      </c>
      <c r="F6" s="19">
        <v>24.9177</v>
      </c>
      <c r="G6" s="19">
        <v>0</v>
      </c>
      <c r="H6" s="19">
        <v>24.9177</v>
      </c>
      <c r="J6" s="55" t="s">
        <v>6</v>
      </c>
      <c r="K6" s="64">
        <v>14.474299999999999</v>
      </c>
      <c r="L6" s="65">
        <v>939.01424999999995</v>
      </c>
      <c r="M6" s="65">
        <v>65.10799999999999</v>
      </c>
    </row>
    <row r="7" spans="2:13" x14ac:dyDescent="0.25">
      <c r="B7" s="61">
        <v>42374</v>
      </c>
      <c r="C7" s="19">
        <v>0</v>
      </c>
      <c r="D7" s="19">
        <v>0</v>
      </c>
      <c r="E7" s="20">
        <f t="shared" si="0"/>
        <v>0</v>
      </c>
      <c r="F7" s="19">
        <v>27.1082</v>
      </c>
      <c r="G7" s="19">
        <v>0</v>
      </c>
      <c r="H7" s="19">
        <v>27.1082</v>
      </c>
      <c r="J7" s="55" t="s">
        <v>7</v>
      </c>
      <c r="K7" s="64">
        <v>2.2780000000000002E-2</v>
      </c>
      <c r="L7" s="65">
        <v>988.77307000000019</v>
      </c>
      <c r="M7" s="65">
        <v>52.248350000000009</v>
      </c>
    </row>
    <row r="8" spans="2:13" x14ac:dyDescent="0.25">
      <c r="B8" s="61">
        <v>42375</v>
      </c>
      <c r="C8" s="19">
        <v>0</v>
      </c>
      <c r="D8" s="19">
        <v>0</v>
      </c>
      <c r="E8" s="20">
        <f t="shared" si="0"/>
        <v>0</v>
      </c>
      <c r="F8" s="19">
        <v>27.331099999999999</v>
      </c>
      <c r="G8" s="19">
        <v>0</v>
      </c>
      <c r="H8" s="19">
        <v>27.331099999999999</v>
      </c>
      <c r="J8" s="55" t="s">
        <v>8</v>
      </c>
      <c r="K8" s="64">
        <v>0.23113999999999998</v>
      </c>
      <c r="L8" s="65">
        <v>1124.4891699999998</v>
      </c>
      <c r="M8" s="65">
        <v>126.014</v>
      </c>
    </row>
    <row r="9" spans="2:13" x14ac:dyDescent="0.25">
      <c r="B9" s="61">
        <v>42376</v>
      </c>
      <c r="C9" s="19">
        <v>0</v>
      </c>
      <c r="D9" s="19">
        <v>0</v>
      </c>
      <c r="E9" s="20">
        <f t="shared" si="0"/>
        <v>0</v>
      </c>
      <c r="F9" s="19">
        <v>23.317499999999999</v>
      </c>
      <c r="G9" s="19">
        <v>0</v>
      </c>
      <c r="H9" s="19">
        <v>23.317499999999999</v>
      </c>
      <c r="J9" s="55" t="s">
        <v>9</v>
      </c>
      <c r="K9" s="64">
        <v>3.943E-2</v>
      </c>
      <c r="L9" s="65">
        <v>399.2731599999999</v>
      </c>
      <c r="M9" s="65">
        <v>2.5000000000000001E-4</v>
      </c>
    </row>
    <row r="10" spans="2:13" x14ac:dyDescent="0.25">
      <c r="B10" s="61">
        <v>42377</v>
      </c>
      <c r="C10" s="19">
        <v>0</v>
      </c>
      <c r="D10" s="19">
        <v>0</v>
      </c>
      <c r="E10" s="20">
        <f t="shared" si="0"/>
        <v>0</v>
      </c>
      <c r="F10" s="19">
        <v>28.1996</v>
      </c>
      <c r="G10" s="19">
        <v>0</v>
      </c>
      <c r="H10" s="19">
        <v>28.1996</v>
      </c>
      <c r="J10" s="55" t="s">
        <v>10</v>
      </c>
      <c r="K10" s="64">
        <v>0.1182</v>
      </c>
      <c r="L10" s="65">
        <v>916.93925000000002</v>
      </c>
      <c r="M10" s="65">
        <v>0</v>
      </c>
    </row>
    <row r="11" spans="2:13" x14ac:dyDescent="0.25">
      <c r="B11" s="61">
        <v>42378</v>
      </c>
      <c r="C11" s="19">
        <v>0</v>
      </c>
      <c r="D11" s="19">
        <v>0</v>
      </c>
      <c r="E11" s="20">
        <f t="shared" si="0"/>
        <v>0</v>
      </c>
      <c r="F11" s="19">
        <v>12.413399999999999</v>
      </c>
      <c r="G11" s="19">
        <v>0</v>
      </c>
      <c r="H11" s="19">
        <v>12.413399999999999</v>
      </c>
      <c r="J11" s="55" t="s">
        <v>11</v>
      </c>
      <c r="K11" s="64">
        <v>9.5670000000000005E-2</v>
      </c>
      <c r="L11" s="65">
        <v>583.81919999999991</v>
      </c>
      <c r="M11" s="65">
        <v>0</v>
      </c>
    </row>
    <row r="12" spans="2:13" x14ac:dyDescent="0.25">
      <c r="B12" s="61">
        <v>42379</v>
      </c>
      <c r="C12" s="19">
        <v>0</v>
      </c>
      <c r="D12" s="19">
        <v>0</v>
      </c>
      <c r="E12" s="20">
        <f t="shared" si="0"/>
        <v>0</v>
      </c>
      <c r="F12" s="19">
        <v>13.593999999999999</v>
      </c>
      <c r="G12" s="19">
        <v>0</v>
      </c>
      <c r="H12" s="19">
        <v>13.593999999999999</v>
      </c>
      <c r="J12" s="55" t="s">
        <v>12</v>
      </c>
      <c r="K12" s="64">
        <v>6.2460000000000002E-2</v>
      </c>
      <c r="L12" s="65">
        <v>1017.7340000000002</v>
      </c>
      <c r="M12" s="65">
        <v>105.497</v>
      </c>
    </row>
    <row r="13" spans="2:13" x14ac:dyDescent="0.25">
      <c r="B13" s="61">
        <v>42380</v>
      </c>
      <c r="C13" s="19">
        <v>0</v>
      </c>
      <c r="D13" s="19">
        <v>0</v>
      </c>
      <c r="E13" s="20">
        <f t="shared" si="0"/>
        <v>0</v>
      </c>
      <c r="F13" s="19">
        <v>26.2805</v>
      </c>
      <c r="G13" s="19">
        <v>0</v>
      </c>
      <c r="H13" s="19">
        <v>26.2805</v>
      </c>
      <c r="J13" s="55" t="s">
        <v>1</v>
      </c>
      <c r="K13" s="64">
        <v>0.12852</v>
      </c>
      <c r="L13" s="65">
        <v>180.94580000000005</v>
      </c>
      <c r="M13" s="65">
        <v>0</v>
      </c>
    </row>
    <row r="14" spans="2:13" x14ac:dyDescent="0.25">
      <c r="B14" s="61">
        <v>42381</v>
      </c>
      <c r="C14" s="19">
        <v>0</v>
      </c>
      <c r="D14" s="19">
        <v>0</v>
      </c>
      <c r="E14" s="20">
        <f t="shared" si="0"/>
        <v>0</v>
      </c>
      <c r="F14" s="19">
        <v>26.931699999999999</v>
      </c>
      <c r="G14" s="19">
        <v>0</v>
      </c>
      <c r="H14" s="19">
        <v>26.931699999999999</v>
      </c>
      <c r="J14" s="55" t="s">
        <v>2</v>
      </c>
      <c r="K14" s="64">
        <v>0</v>
      </c>
      <c r="L14" s="65">
        <v>284.28000000000009</v>
      </c>
      <c r="M14" s="65">
        <v>5.1219999999999999</v>
      </c>
    </row>
    <row r="15" spans="2:13" x14ac:dyDescent="0.25">
      <c r="B15" s="61">
        <v>42382</v>
      </c>
      <c r="C15" s="19">
        <v>0</v>
      </c>
      <c r="D15" s="19">
        <v>0</v>
      </c>
      <c r="E15" s="20">
        <f t="shared" si="0"/>
        <v>0</v>
      </c>
      <c r="F15" s="19">
        <v>33.811900000000001</v>
      </c>
      <c r="G15" s="19">
        <v>0</v>
      </c>
      <c r="H15" s="19">
        <v>33.811900000000001</v>
      </c>
      <c r="J15" s="55" t="s">
        <v>3</v>
      </c>
      <c r="K15" s="64">
        <v>4.1340000000000002E-2</v>
      </c>
      <c r="L15" s="65">
        <v>240.72509999999997</v>
      </c>
      <c r="M15" s="65">
        <v>18.396000000000001</v>
      </c>
    </row>
    <row r="16" spans="2:13" ht="13" thickBot="1" x14ac:dyDescent="0.3">
      <c r="B16" s="61">
        <v>42383</v>
      </c>
      <c r="C16" s="19">
        <v>0</v>
      </c>
      <c r="D16" s="19">
        <v>0</v>
      </c>
      <c r="E16" s="20">
        <f t="shared" si="0"/>
        <v>0</v>
      </c>
      <c r="F16" s="19">
        <v>33.128</v>
      </c>
      <c r="G16" s="19">
        <v>0</v>
      </c>
      <c r="H16" s="19">
        <v>33.128</v>
      </c>
      <c r="J16" s="56" t="s">
        <v>28</v>
      </c>
      <c r="K16" s="66">
        <v>17.808790000000005</v>
      </c>
      <c r="L16" s="66">
        <v>8617.8891400000011</v>
      </c>
      <c r="M16" s="67">
        <v>413.18183000000005</v>
      </c>
    </row>
    <row r="17" spans="2:13" x14ac:dyDescent="0.25">
      <c r="B17" s="61">
        <v>42384</v>
      </c>
      <c r="C17" s="19">
        <v>0</v>
      </c>
      <c r="D17" s="19">
        <v>0</v>
      </c>
      <c r="E17" s="20">
        <f t="shared" si="0"/>
        <v>0</v>
      </c>
      <c r="F17" s="19">
        <v>31.706499999999998</v>
      </c>
      <c r="G17" s="19">
        <v>0</v>
      </c>
      <c r="H17" s="19">
        <v>31.706499999999998</v>
      </c>
      <c r="J17" s="57" t="s">
        <v>29</v>
      </c>
      <c r="K17" s="68"/>
      <c r="L17" s="68"/>
      <c r="M17" s="69"/>
    </row>
    <row r="18" spans="2:13" x14ac:dyDescent="0.25">
      <c r="B18" s="61">
        <v>42385</v>
      </c>
      <c r="C18" s="19">
        <v>0</v>
      </c>
      <c r="D18" s="19">
        <v>0</v>
      </c>
      <c r="E18" s="20">
        <f t="shared" si="0"/>
        <v>0</v>
      </c>
      <c r="F18" s="19">
        <v>24.202100000000002</v>
      </c>
      <c r="G18" s="19">
        <v>0</v>
      </c>
      <c r="H18" s="19">
        <v>24.202100000000002</v>
      </c>
      <c r="J18" s="55" t="s">
        <v>4</v>
      </c>
      <c r="K18" s="64">
        <v>0.05</v>
      </c>
      <c r="L18" s="65">
        <v>236.0789</v>
      </c>
      <c r="M18" s="65">
        <v>11.559000000000001</v>
      </c>
    </row>
    <row r="19" spans="2:13" x14ac:dyDescent="0.25">
      <c r="B19" s="61">
        <v>42386</v>
      </c>
      <c r="C19" s="19">
        <v>0</v>
      </c>
      <c r="D19" s="19">
        <v>0</v>
      </c>
      <c r="E19" s="20">
        <f t="shared" si="0"/>
        <v>0</v>
      </c>
      <c r="F19" s="19">
        <v>23.238499999999998</v>
      </c>
      <c r="G19" s="19">
        <v>0</v>
      </c>
      <c r="H19" s="19">
        <v>23.238499999999998</v>
      </c>
      <c r="J19" s="55" t="s">
        <v>5</v>
      </c>
      <c r="K19" s="64">
        <v>16.50076</v>
      </c>
      <c r="L19" s="65">
        <v>147.58299999999997</v>
      </c>
      <c r="M19" s="65">
        <v>25.677</v>
      </c>
    </row>
    <row r="20" spans="2:13" x14ac:dyDescent="0.25">
      <c r="B20" s="61">
        <v>42387</v>
      </c>
      <c r="C20" s="19">
        <v>0</v>
      </c>
      <c r="D20" s="19">
        <v>0</v>
      </c>
      <c r="E20" s="20">
        <f t="shared" si="0"/>
        <v>0</v>
      </c>
      <c r="F20" s="19">
        <v>33.162700000000001</v>
      </c>
      <c r="G20" s="19">
        <v>0</v>
      </c>
      <c r="H20" s="19">
        <v>33.162700000000001</v>
      </c>
      <c r="J20" s="55" t="s">
        <v>6</v>
      </c>
      <c r="K20" s="64">
        <v>0.11115999999999999</v>
      </c>
      <c r="L20" s="65">
        <v>697.96790000000021</v>
      </c>
      <c r="M20" s="65">
        <v>66.184999999999988</v>
      </c>
    </row>
    <row r="21" spans="2:13" x14ac:dyDescent="0.25">
      <c r="B21" s="61">
        <v>42388</v>
      </c>
      <c r="C21" s="19">
        <v>0</v>
      </c>
      <c r="D21" s="19">
        <v>0</v>
      </c>
      <c r="E21" s="20">
        <f t="shared" si="0"/>
        <v>0</v>
      </c>
      <c r="F21" s="19">
        <v>34.625300000000003</v>
      </c>
      <c r="G21" s="19">
        <v>0</v>
      </c>
      <c r="H21" s="19">
        <v>34.625300000000003</v>
      </c>
      <c r="J21" s="55" t="s">
        <v>7</v>
      </c>
      <c r="K21" s="64">
        <v>6.8820000000000006E-2</v>
      </c>
      <c r="L21" s="65">
        <v>884.55240000000003</v>
      </c>
      <c r="M21" s="65">
        <v>62.997</v>
      </c>
    </row>
    <row r="22" spans="2:13" x14ac:dyDescent="0.25">
      <c r="B22" s="61">
        <v>42389</v>
      </c>
      <c r="C22" s="19">
        <v>0</v>
      </c>
      <c r="D22" s="19">
        <v>0</v>
      </c>
      <c r="E22" s="20">
        <f t="shared" si="0"/>
        <v>0</v>
      </c>
      <c r="F22" s="19">
        <v>35.3033</v>
      </c>
      <c r="G22" s="19">
        <v>0</v>
      </c>
      <c r="H22" s="19">
        <v>35.3033</v>
      </c>
      <c r="J22" s="55" t="s">
        <v>8</v>
      </c>
      <c r="K22" s="64">
        <v>0.11577999999999999</v>
      </c>
      <c r="L22" s="65">
        <v>691.5383999999998</v>
      </c>
      <c r="M22" s="65">
        <v>16.356999999999999</v>
      </c>
    </row>
    <row r="23" spans="2:13" x14ac:dyDescent="0.25">
      <c r="B23" s="61">
        <v>42390</v>
      </c>
      <c r="C23" s="19">
        <v>0</v>
      </c>
      <c r="D23" s="19">
        <v>0</v>
      </c>
      <c r="E23" s="20">
        <f t="shared" si="0"/>
        <v>0</v>
      </c>
      <c r="F23" s="19">
        <v>34.437080000000002</v>
      </c>
      <c r="G23" s="19">
        <v>0</v>
      </c>
      <c r="H23" s="19">
        <v>34.437080000000002</v>
      </c>
      <c r="J23" s="55" t="s">
        <v>9</v>
      </c>
      <c r="K23" s="64">
        <v>0.18013999999999999</v>
      </c>
      <c r="L23" s="65">
        <v>165.11749999999998</v>
      </c>
      <c r="M23" s="65">
        <v>115.068</v>
      </c>
    </row>
    <row r="24" spans="2:13" x14ac:dyDescent="0.25">
      <c r="B24" s="61">
        <v>42391</v>
      </c>
      <c r="C24" s="19">
        <v>0</v>
      </c>
      <c r="D24" s="19">
        <v>0</v>
      </c>
      <c r="E24" s="20">
        <f t="shared" si="0"/>
        <v>0</v>
      </c>
      <c r="F24" s="19">
        <v>29.207999999999998</v>
      </c>
      <c r="G24" s="19">
        <v>0</v>
      </c>
      <c r="H24" s="19">
        <v>29.207999999999998</v>
      </c>
      <c r="J24" s="55" t="s">
        <v>10</v>
      </c>
      <c r="K24" s="64">
        <v>0.13127</v>
      </c>
      <c r="L24" s="65">
        <v>507.39490000000001</v>
      </c>
      <c r="M24" s="65">
        <v>18.850999999999999</v>
      </c>
    </row>
    <row r="25" spans="2:13" x14ac:dyDescent="0.25">
      <c r="B25" s="61">
        <v>42392</v>
      </c>
      <c r="C25" s="19">
        <v>0</v>
      </c>
      <c r="D25" s="19">
        <v>0</v>
      </c>
      <c r="E25" s="20">
        <f t="shared" si="0"/>
        <v>0</v>
      </c>
      <c r="F25" s="19">
        <v>14.298</v>
      </c>
      <c r="G25" s="19">
        <v>0</v>
      </c>
      <c r="H25" s="19">
        <v>14.298</v>
      </c>
      <c r="J25" s="55" t="s">
        <v>11</v>
      </c>
      <c r="K25" s="64">
        <v>9.7540000000000016E-2</v>
      </c>
      <c r="L25" s="65">
        <v>463.11200000000008</v>
      </c>
      <c r="M25" s="65">
        <v>0</v>
      </c>
    </row>
    <row r="26" spans="2:13" x14ac:dyDescent="0.25">
      <c r="B26" s="61">
        <v>42393</v>
      </c>
      <c r="C26" s="19">
        <v>0</v>
      </c>
      <c r="D26" s="19">
        <v>0</v>
      </c>
      <c r="E26" s="20">
        <f t="shared" si="0"/>
        <v>0</v>
      </c>
      <c r="F26" s="19">
        <v>10.8912</v>
      </c>
      <c r="G26" s="19">
        <v>0</v>
      </c>
      <c r="H26" s="19">
        <v>10.8912</v>
      </c>
      <c r="J26" s="55" t="s">
        <v>12</v>
      </c>
      <c r="K26" s="64">
        <v>0.25530000000000003</v>
      </c>
      <c r="L26" s="65">
        <v>250.65429999999998</v>
      </c>
      <c r="M26" s="65">
        <v>74.015000000000001</v>
      </c>
    </row>
    <row r="27" spans="2:13" x14ac:dyDescent="0.25">
      <c r="B27" s="61">
        <v>42394</v>
      </c>
      <c r="C27" s="19">
        <v>0</v>
      </c>
      <c r="D27" s="19">
        <v>0</v>
      </c>
      <c r="E27" s="20">
        <f t="shared" si="0"/>
        <v>0</v>
      </c>
      <c r="F27" s="19">
        <v>19.045500000000001</v>
      </c>
      <c r="G27" s="19">
        <v>0</v>
      </c>
      <c r="H27" s="19">
        <v>19.045500000000001</v>
      </c>
      <c r="J27" s="55" t="s">
        <v>1</v>
      </c>
      <c r="K27" s="64">
        <v>7.0000000000000007E-2</v>
      </c>
      <c r="L27" s="65">
        <v>253.61</v>
      </c>
      <c r="M27" s="65">
        <v>6.86</v>
      </c>
    </row>
    <row r="28" spans="2:13" x14ac:dyDescent="0.25">
      <c r="B28" s="61">
        <v>42395</v>
      </c>
      <c r="C28" s="19">
        <v>0</v>
      </c>
      <c r="D28" s="19">
        <v>0</v>
      </c>
      <c r="E28" s="20">
        <f t="shared" si="0"/>
        <v>0</v>
      </c>
      <c r="F28" s="19">
        <v>23.448599999999999</v>
      </c>
      <c r="G28" s="19">
        <v>0</v>
      </c>
      <c r="H28" s="19">
        <v>23.448599999999999</v>
      </c>
      <c r="J28" s="55" t="s">
        <v>2</v>
      </c>
      <c r="K28" s="64">
        <v>0.36</v>
      </c>
      <c r="L28" s="65">
        <v>314.77000000000004</v>
      </c>
      <c r="M28" s="65">
        <v>4.24</v>
      </c>
    </row>
    <row r="29" spans="2:13" x14ac:dyDescent="0.25">
      <c r="B29" s="61">
        <v>42396</v>
      </c>
      <c r="C29" s="19">
        <v>0</v>
      </c>
      <c r="D29" s="19">
        <v>0</v>
      </c>
      <c r="E29" s="20">
        <f t="shared" si="0"/>
        <v>0</v>
      </c>
      <c r="F29" s="19">
        <v>25.393899999999999</v>
      </c>
      <c r="G29" s="19">
        <v>0</v>
      </c>
      <c r="H29" s="19">
        <v>25.393899999999999</v>
      </c>
      <c r="J29" s="55" t="s">
        <v>3</v>
      </c>
      <c r="K29" s="64">
        <v>11.88</v>
      </c>
      <c r="L29" s="65">
        <v>169.43999999999997</v>
      </c>
      <c r="M29" s="65">
        <v>68.399999999999991</v>
      </c>
    </row>
    <row r="30" spans="2:13" ht="13" thickBot="1" x14ac:dyDescent="0.3">
      <c r="B30" s="61">
        <v>42397</v>
      </c>
      <c r="C30" s="19">
        <v>0</v>
      </c>
      <c r="D30" s="19">
        <v>0</v>
      </c>
      <c r="E30" s="20">
        <f t="shared" si="0"/>
        <v>0</v>
      </c>
      <c r="F30" s="19">
        <v>27.586400000000001</v>
      </c>
      <c r="G30" s="19">
        <v>0</v>
      </c>
      <c r="H30" s="19">
        <v>27.586400000000001</v>
      </c>
      <c r="J30" s="56" t="s">
        <v>30</v>
      </c>
      <c r="K30" s="66">
        <v>29.820770000000003</v>
      </c>
      <c r="L30" s="66">
        <v>4781.8193000000001</v>
      </c>
      <c r="M30" s="67">
        <v>470.209</v>
      </c>
    </row>
    <row r="31" spans="2:13" x14ac:dyDescent="0.25">
      <c r="B31" s="61">
        <v>42398</v>
      </c>
      <c r="C31" s="19">
        <v>0</v>
      </c>
      <c r="D31" s="19">
        <v>0</v>
      </c>
      <c r="E31" s="20">
        <f t="shared" si="0"/>
        <v>0</v>
      </c>
      <c r="F31" s="19">
        <v>23.5791</v>
      </c>
      <c r="G31" s="19">
        <v>0</v>
      </c>
      <c r="H31" s="19">
        <v>23.5791</v>
      </c>
      <c r="J31" s="57" t="s">
        <v>31</v>
      </c>
      <c r="K31" s="68"/>
      <c r="L31" s="68"/>
      <c r="M31" s="69"/>
    </row>
    <row r="32" spans="2:13" x14ac:dyDescent="0.25">
      <c r="B32" s="61">
        <v>42399</v>
      </c>
      <c r="C32" s="19">
        <v>0</v>
      </c>
      <c r="D32" s="19">
        <v>0</v>
      </c>
      <c r="E32" s="20">
        <f t="shared" si="0"/>
        <v>0</v>
      </c>
      <c r="F32" s="19">
        <v>27.191299999999998</v>
      </c>
      <c r="G32" s="19">
        <v>0</v>
      </c>
      <c r="H32" s="19">
        <v>27.191299999999998</v>
      </c>
      <c r="J32" s="55" t="s">
        <v>4</v>
      </c>
      <c r="K32" s="64">
        <v>0.24</v>
      </c>
      <c r="L32" s="65">
        <v>156.47000000000006</v>
      </c>
      <c r="M32" s="65">
        <v>32.04</v>
      </c>
    </row>
    <row r="33" spans="2:13" x14ac:dyDescent="0.25">
      <c r="B33" s="61">
        <v>42400</v>
      </c>
      <c r="C33" s="19">
        <v>0</v>
      </c>
      <c r="D33" s="19">
        <v>0</v>
      </c>
      <c r="E33" s="20">
        <f t="shared" si="0"/>
        <v>0</v>
      </c>
      <c r="F33" s="19">
        <v>21.8917</v>
      </c>
      <c r="G33" s="19">
        <v>0</v>
      </c>
      <c r="H33" s="19">
        <v>21.8917</v>
      </c>
      <c r="J33" s="55" t="s">
        <v>5</v>
      </c>
      <c r="K33" s="64">
        <v>88.089999999999989</v>
      </c>
      <c r="L33" s="65">
        <v>165.09</v>
      </c>
      <c r="M33" s="65">
        <v>80.55</v>
      </c>
    </row>
    <row r="34" spans="2:13" x14ac:dyDescent="0.25">
      <c r="B34" s="61">
        <v>42401</v>
      </c>
      <c r="C34" s="19">
        <v>0</v>
      </c>
      <c r="D34" s="19">
        <v>0</v>
      </c>
      <c r="E34" s="20">
        <f t="shared" si="0"/>
        <v>0</v>
      </c>
      <c r="F34" s="19">
        <v>40.626399999999997</v>
      </c>
      <c r="G34" s="19">
        <v>0</v>
      </c>
      <c r="H34" s="19">
        <v>40.626399999999997</v>
      </c>
      <c r="J34" s="55" t="s">
        <v>6</v>
      </c>
      <c r="K34" s="64">
        <v>99.25</v>
      </c>
      <c r="L34" s="65">
        <v>263.36</v>
      </c>
      <c r="M34" s="65">
        <v>102.60999999999997</v>
      </c>
    </row>
    <row r="35" spans="2:13" x14ac:dyDescent="0.25">
      <c r="B35" s="61">
        <v>42402</v>
      </c>
      <c r="C35" s="19">
        <v>0</v>
      </c>
      <c r="D35" s="19">
        <v>0</v>
      </c>
      <c r="E35" s="20">
        <f t="shared" si="0"/>
        <v>0</v>
      </c>
      <c r="F35" s="19">
        <v>35.372599999999998</v>
      </c>
      <c r="G35" s="19">
        <v>0</v>
      </c>
      <c r="H35" s="19">
        <v>35.372599999999998</v>
      </c>
      <c r="J35" s="55" t="s">
        <v>7</v>
      </c>
      <c r="K35" s="64">
        <v>143.79000000000002</v>
      </c>
      <c r="L35" s="65">
        <v>155.50000000000003</v>
      </c>
      <c r="M35" s="65">
        <v>183.29</v>
      </c>
    </row>
    <row r="36" spans="2:13" x14ac:dyDescent="0.25">
      <c r="B36" s="61">
        <v>42403</v>
      </c>
      <c r="C36" s="19">
        <v>0</v>
      </c>
      <c r="D36" s="19">
        <v>0</v>
      </c>
      <c r="E36" s="20">
        <f t="shared" si="0"/>
        <v>0</v>
      </c>
      <c r="F36" s="19">
        <v>42.793700000000001</v>
      </c>
      <c r="G36" s="19">
        <v>0</v>
      </c>
      <c r="H36" s="19">
        <v>42.793700000000001</v>
      </c>
      <c r="J36" s="55" t="s">
        <v>8</v>
      </c>
      <c r="K36" s="64">
        <v>0.30000000000000004</v>
      </c>
      <c r="L36" s="65">
        <v>161.48000000000002</v>
      </c>
      <c r="M36" s="65">
        <v>52.890000000000015</v>
      </c>
    </row>
    <row r="37" spans="2:13" x14ac:dyDescent="0.25">
      <c r="B37" s="61">
        <v>42404</v>
      </c>
      <c r="C37" s="19">
        <v>0</v>
      </c>
      <c r="D37" s="19">
        <v>0</v>
      </c>
      <c r="E37" s="20">
        <f t="shared" si="0"/>
        <v>0</v>
      </c>
      <c r="F37" s="19">
        <v>42.197000000000003</v>
      </c>
      <c r="G37" s="19">
        <v>0</v>
      </c>
      <c r="H37" s="19">
        <v>42.197000000000003</v>
      </c>
      <c r="J37" s="55" t="s">
        <v>9</v>
      </c>
      <c r="K37" s="64">
        <v>0.12</v>
      </c>
      <c r="L37" s="65">
        <v>159.94999999999996</v>
      </c>
      <c r="M37" s="65">
        <v>4.1499999999999995</v>
      </c>
    </row>
    <row r="38" spans="2:13" x14ac:dyDescent="0.25">
      <c r="B38" s="61">
        <v>42405</v>
      </c>
      <c r="C38" s="19">
        <v>0</v>
      </c>
      <c r="D38" s="19">
        <v>0</v>
      </c>
      <c r="E38" s="20">
        <f t="shared" si="0"/>
        <v>0</v>
      </c>
      <c r="F38" s="19">
        <v>42.730829999999997</v>
      </c>
      <c r="G38" s="19">
        <v>0</v>
      </c>
      <c r="H38" s="19">
        <v>42.730829999999997</v>
      </c>
      <c r="J38" s="55" t="s">
        <v>10</v>
      </c>
      <c r="K38" s="64">
        <v>0.33100000000000002</v>
      </c>
      <c r="L38" s="65">
        <v>167.958</v>
      </c>
      <c r="M38" s="65">
        <v>0</v>
      </c>
    </row>
    <row r="39" spans="2:13" x14ac:dyDescent="0.25">
      <c r="B39" s="61">
        <v>42406</v>
      </c>
      <c r="C39" s="19">
        <v>0</v>
      </c>
      <c r="D39" s="19">
        <v>0</v>
      </c>
      <c r="E39" s="20">
        <f t="shared" si="0"/>
        <v>0</v>
      </c>
      <c r="F39" s="19">
        <v>38.044580000000003</v>
      </c>
      <c r="G39" s="19">
        <v>0</v>
      </c>
      <c r="H39" s="19">
        <v>38.044580000000003</v>
      </c>
      <c r="J39" s="55" t="s">
        <v>11</v>
      </c>
      <c r="K39" s="64">
        <v>2.6419999999999999</v>
      </c>
      <c r="L39" s="65">
        <v>165.11800000000002</v>
      </c>
      <c r="M39" s="65">
        <v>0</v>
      </c>
    </row>
    <row r="40" spans="2:13" x14ac:dyDescent="0.25">
      <c r="B40" s="61">
        <v>42407</v>
      </c>
      <c r="C40" s="19">
        <v>0</v>
      </c>
      <c r="D40" s="19">
        <v>0</v>
      </c>
      <c r="E40" s="20">
        <f t="shared" si="0"/>
        <v>0</v>
      </c>
      <c r="F40" s="19">
        <v>36.7532</v>
      </c>
      <c r="G40" s="19">
        <v>0</v>
      </c>
      <c r="H40" s="19">
        <v>36.7532</v>
      </c>
      <c r="J40" s="55" t="s">
        <v>12</v>
      </c>
      <c r="K40" s="64">
        <v>0.16300000000000001</v>
      </c>
      <c r="L40" s="65">
        <v>154.38100000000003</v>
      </c>
      <c r="M40" s="65">
        <v>0</v>
      </c>
    </row>
    <row r="41" spans="2:13" x14ac:dyDescent="0.25">
      <c r="B41" s="61">
        <v>42408</v>
      </c>
      <c r="C41" s="19">
        <v>0</v>
      </c>
      <c r="D41" s="19">
        <v>0</v>
      </c>
      <c r="E41" s="20">
        <f t="shared" si="0"/>
        <v>0</v>
      </c>
      <c r="F41" s="19">
        <v>38.567300000000003</v>
      </c>
      <c r="G41" s="19">
        <v>0</v>
      </c>
      <c r="H41" s="19">
        <v>38.567300000000003</v>
      </c>
      <c r="J41" s="55" t="s">
        <v>1</v>
      </c>
      <c r="K41" s="64">
        <v>236.56100000000001</v>
      </c>
      <c r="L41" s="65">
        <v>174.27300000000002</v>
      </c>
      <c r="M41" s="65">
        <v>238.83</v>
      </c>
    </row>
    <row r="42" spans="2:13" x14ac:dyDescent="0.25">
      <c r="B42" s="61">
        <v>42409</v>
      </c>
      <c r="C42" s="19">
        <v>5.6579999999999998E-2</v>
      </c>
      <c r="D42" s="19">
        <v>2.50529</v>
      </c>
      <c r="E42" s="20">
        <f t="shared" si="0"/>
        <v>2.5618699999999999</v>
      </c>
      <c r="F42" s="19">
        <v>36.790399999999998</v>
      </c>
      <c r="G42" s="19">
        <v>2.198</v>
      </c>
      <c r="H42" s="19">
        <v>41.550269999999998</v>
      </c>
      <c r="J42" s="55" t="s">
        <v>2</v>
      </c>
      <c r="K42" s="64">
        <v>506.89299999999997</v>
      </c>
      <c r="L42" s="65">
        <v>406.88599999999997</v>
      </c>
      <c r="M42" s="65">
        <v>414.02299999999997</v>
      </c>
    </row>
    <row r="43" spans="2:13" x14ac:dyDescent="0.25">
      <c r="B43" s="61">
        <v>42410</v>
      </c>
      <c r="C43" s="19">
        <v>0</v>
      </c>
      <c r="D43" s="19">
        <v>1.196E-2</v>
      </c>
      <c r="E43" s="20">
        <f t="shared" si="0"/>
        <v>1.196E-2</v>
      </c>
      <c r="F43" s="19">
        <v>35.941670000000002</v>
      </c>
      <c r="G43" s="19">
        <v>0</v>
      </c>
      <c r="H43" s="19">
        <v>35.953630000000004</v>
      </c>
      <c r="J43" s="55" t="s">
        <v>3</v>
      </c>
      <c r="K43" s="64">
        <v>570.47199999999998</v>
      </c>
      <c r="L43" s="65">
        <v>360.36200000000008</v>
      </c>
      <c r="M43" s="65">
        <v>459.87499999999994</v>
      </c>
    </row>
    <row r="44" spans="2:13" ht="13" thickBot="1" x14ac:dyDescent="0.3">
      <c r="B44" s="61">
        <v>42411</v>
      </c>
      <c r="C44" s="19">
        <v>2.112E-2</v>
      </c>
      <c r="D44" s="19">
        <v>0</v>
      </c>
      <c r="E44" s="20">
        <f t="shared" si="0"/>
        <v>2.112E-2</v>
      </c>
      <c r="F44" s="19">
        <v>44.495829999999998</v>
      </c>
      <c r="G44" s="19">
        <v>1.577</v>
      </c>
      <c r="H44" s="19">
        <v>46.09395</v>
      </c>
      <c r="J44" s="56" t="s">
        <v>32</v>
      </c>
      <c r="K44" s="66">
        <v>1648.8520000000001</v>
      </c>
      <c r="L44" s="66">
        <v>2490.8280000000004</v>
      </c>
      <c r="M44" s="67">
        <v>1568.258</v>
      </c>
    </row>
    <row r="45" spans="2:13" x14ac:dyDescent="0.25">
      <c r="B45" s="61">
        <v>42412</v>
      </c>
      <c r="C45" s="19">
        <v>0</v>
      </c>
      <c r="D45" s="19">
        <v>0</v>
      </c>
      <c r="E45" s="20">
        <f t="shared" si="0"/>
        <v>0</v>
      </c>
      <c r="F45" s="19">
        <v>45.548499999999997</v>
      </c>
      <c r="G45" s="19">
        <v>0.97</v>
      </c>
      <c r="H45" s="19">
        <v>46.518499999999996</v>
      </c>
      <c r="J45" s="57" t="s">
        <v>33</v>
      </c>
      <c r="K45" s="68"/>
      <c r="L45" s="68"/>
      <c r="M45" s="69"/>
    </row>
    <row r="46" spans="2:13" x14ac:dyDescent="0.25">
      <c r="B46" s="61">
        <v>42413</v>
      </c>
      <c r="C46" s="19">
        <v>0</v>
      </c>
      <c r="D46" s="19">
        <v>0</v>
      </c>
      <c r="E46" s="20">
        <f t="shared" si="0"/>
        <v>0</v>
      </c>
      <c r="F46" s="19">
        <v>40.021099999999997</v>
      </c>
      <c r="G46" s="19">
        <v>2.4769999999999999</v>
      </c>
      <c r="H46" s="19">
        <v>42.498099999999994</v>
      </c>
      <c r="J46" s="55" t="s">
        <v>4</v>
      </c>
      <c r="K46" s="64">
        <v>556.50799999999992</v>
      </c>
      <c r="L46" s="65">
        <v>642.78800000000001</v>
      </c>
      <c r="M46" s="65">
        <v>355.685</v>
      </c>
    </row>
    <row r="47" spans="2:13" x14ac:dyDescent="0.25">
      <c r="B47" s="61">
        <v>42414</v>
      </c>
      <c r="C47" s="19">
        <v>0</v>
      </c>
      <c r="D47" s="19">
        <v>0</v>
      </c>
      <c r="E47" s="20">
        <f t="shared" si="0"/>
        <v>0</v>
      </c>
      <c r="F47" s="19">
        <v>38.4861</v>
      </c>
      <c r="G47" s="19">
        <v>1.1140000000000001</v>
      </c>
      <c r="H47" s="19">
        <v>39.600099999999998</v>
      </c>
      <c r="J47" s="55" t="s">
        <v>5</v>
      </c>
      <c r="K47" s="64">
        <v>545.56100000000004</v>
      </c>
      <c r="L47" s="65">
        <v>610.71500000000003</v>
      </c>
      <c r="M47" s="65">
        <v>157.649</v>
      </c>
    </row>
    <row r="48" spans="2:13" x14ac:dyDescent="0.25">
      <c r="B48" s="61">
        <v>42415</v>
      </c>
      <c r="C48" s="19">
        <v>0</v>
      </c>
      <c r="D48" s="19">
        <v>0</v>
      </c>
      <c r="E48" s="20">
        <f t="shared" si="0"/>
        <v>0</v>
      </c>
      <c r="F48" s="19">
        <v>44.357399999999998</v>
      </c>
      <c r="G48" s="19">
        <v>2.222</v>
      </c>
      <c r="H48" s="19">
        <v>46.5794</v>
      </c>
      <c r="J48" s="55" t="s">
        <v>6</v>
      </c>
      <c r="K48" s="64">
        <v>470.39199999999994</v>
      </c>
      <c r="L48" s="65">
        <v>693.55299999999988</v>
      </c>
      <c r="M48" s="65">
        <v>417.666</v>
      </c>
    </row>
    <row r="49" spans="2:14" x14ac:dyDescent="0.25">
      <c r="B49" s="61">
        <v>42416</v>
      </c>
      <c r="C49" s="19">
        <v>0</v>
      </c>
      <c r="D49" s="19">
        <v>0</v>
      </c>
      <c r="E49" s="20">
        <f t="shared" si="0"/>
        <v>0</v>
      </c>
      <c r="F49" s="19">
        <v>44.1614</v>
      </c>
      <c r="G49" s="19">
        <v>3.3370000000000002</v>
      </c>
      <c r="H49" s="19">
        <v>47.498400000000004</v>
      </c>
      <c r="J49" s="55" t="s">
        <v>7</v>
      </c>
      <c r="K49" s="64">
        <v>372.91600000000005</v>
      </c>
      <c r="L49" s="65">
        <v>1147.3490000000002</v>
      </c>
      <c r="M49" s="65">
        <v>492.95000000000005</v>
      </c>
    </row>
    <row r="50" spans="2:14" x14ac:dyDescent="0.25">
      <c r="B50" s="61">
        <v>42417</v>
      </c>
      <c r="C50" s="19">
        <v>0</v>
      </c>
      <c r="D50" s="19">
        <v>0</v>
      </c>
      <c r="E50" s="20">
        <f t="shared" si="0"/>
        <v>0</v>
      </c>
      <c r="F50" s="19">
        <v>43.833300000000001</v>
      </c>
      <c r="G50" s="19">
        <v>3.4460000000000002</v>
      </c>
      <c r="H50" s="19">
        <v>47.279299999999999</v>
      </c>
      <c r="J50" s="55" t="s">
        <v>8</v>
      </c>
      <c r="K50" s="64">
        <v>190.40400000000002</v>
      </c>
      <c r="L50" s="65">
        <v>1626.963</v>
      </c>
      <c r="M50" s="65">
        <v>180.56399999999999</v>
      </c>
    </row>
    <row r="51" spans="2:14" x14ac:dyDescent="0.25">
      <c r="B51" s="61">
        <v>42418</v>
      </c>
      <c r="C51" s="19">
        <v>0</v>
      </c>
      <c r="D51" s="19">
        <v>0</v>
      </c>
      <c r="E51" s="20">
        <f t="shared" si="0"/>
        <v>0</v>
      </c>
      <c r="F51" s="19">
        <v>41.968400000000003</v>
      </c>
      <c r="G51" s="19">
        <v>3.3370000000000002</v>
      </c>
      <c r="H51" s="19">
        <v>45.305400000000006</v>
      </c>
      <c r="J51" s="55" t="s">
        <v>9</v>
      </c>
      <c r="K51" s="64">
        <v>27.943999999999996</v>
      </c>
      <c r="L51" s="65">
        <v>264.85699999999997</v>
      </c>
      <c r="M51" s="65">
        <v>106.28899999999999</v>
      </c>
    </row>
    <row r="52" spans="2:14" x14ac:dyDescent="0.25">
      <c r="B52" s="61">
        <v>42419</v>
      </c>
      <c r="C52" s="19">
        <v>0</v>
      </c>
      <c r="D52" s="19">
        <v>0</v>
      </c>
      <c r="E52" s="20">
        <f t="shared" si="0"/>
        <v>0</v>
      </c>
      <c r="F52" s="19">
        <v>42.743749999999999</v>
      </c>
      <c r="G52" s="19">
        <v>1.5292300000000001</v>
      </c>
      <c r="H52" s="19">
        <v>44.272979999999997</v>
      </c>
      <c r="J52" s="55" t="s">
        <v>10</v>
      </c>
      <c r="K52" s="64">
        <v>0.69900000000000007</v>
      </c>
      <c r="L52" s="65">
        <v>319.71199999999999</v>
      </c>
      <c r="M52" s="65">
        <v>63.959000000000003</v>
      </c>
    </row>
    <row r="53" spans="2:14" x14ac:dyDescent="0.25">
      <c r="B53" s="61">
        <v>42420</v>
      </c>
      <c r="C53" s="19">
        <v>0</v>
      </c>
      <c r="D53" s="19">
        <v>0</v>
      </c>
      <c r="E53" s="20">
        <f t="shared" si="0"/>
        <v>0</v>
      </c>
      <c r="F53" s="19">
        <v>24.130299999999998</v>
      </c>
      <c r="G53" s="19">
        <v>0</v>
      </c>
      <c r="H53" s="19">
        <v>24.130299999999998</v>
      </c>
      <c r="J53" s="55" t="s">
        <v>11</v>
      </c>
      <c r="K53" s="64">
        <v>0.157</v>
      </c>
      <c r="L53" s="65">
        <v>246.92600000000002</v>
      </c>
      <c r="M53" s="65">
        <v>0</v>
      </c>
    </row>
    <row r="54" spans="2:14" x14ac:dyDescent="0.25">
      <c r="B54" s="61">
        <v>42421</v>
      </c>
      <c r="C54" s="19">
        <v>0</v>
      </c>
      <c r="D54" s="19">
        <v>0</v>
      </c>
      <c r="E54" s="20">
        <f t="shared" si="0"/>
        <v>0</v>
      </c>
      <c r="F54" s="19">
        <v>23.218299999999999</v>
      </c>
      <c r="G54" s="19">
        <v>0</v>
      </c>
      <c r="H54" s="19">
        <v>23.218299999999999</v>
      </c>
      <c r="J54" s="55" t="s">
        <v>12</v>
      </c>
      <c r="K54" s="64">
        <v>222.87499999999994</v>
      </c>
      <c r="L54" s="65">
        <v>702.40500000000009</v>
      </c>
      <c r="M54" s="65">
        <v>0</v>
      </c>
      <c r="N54" s="21"/>
    </row>
    <row r="55" spans="2:14" x14ac:dyDescent="0.25">
      <c r="B55" s="61">
        <v>42422</v>
      </c>
      <c r="C55" s="19">
        <v>0</v>
      </c>
      <c r="D55" s="19">
        <v>0</v>
      </c>
      <c r="E55" s="20">
        <f t="shared" si="0"/>
        <v>0</v>
      </c>
      <c r="F55" s="19">
        <v>40.764000000000003</v>
      </c>
      <c r="G55" s="19">
        <v>0</v>
      </c>
      <c r="H55" s="19">
        <v>40.764000000000003</v>
      </c>
      <c r="J55" s="55" t="s">
        <v>1</v>
      </c>
      <c r="K55" s="64">
        <v>377.69100000000003</v>
      </c>
      <c r="L55" s="65">
        <v>1466.1340000000002</v>
      </c>
      <c r="M55" s="65">
        <v>38.427</v>
      </c>
      <c r="N55" s="21"/>
    </row>
    <row r="56" spans="2:14" x14ac:dyDescent="0.25">
      <c r="B56" s="61">
        <v>42423</v>
      </c>
      <c r="C56" s="19">
        <v>0</v>
      </c>
      <c r="D56" s="19">
        <v>0</v>
      </c>
      <c r="E56" s="20">
        <f t="shared" si="0"/>
        <v>0</v>
      </c>
      <c r="F56" s="19">
        <v>40.4985</v>
      </c>
      <c r="G56" s="19">
        <v>0</v>
      </c>
      <c r="H56" s="19">
        <v>40.4985</v>
      </c>
      <c r="J56" s="55" t="s">
        <v>2</v>
      </c>
      <c r="K56" s="64">
        <v>1026.3229999999999</v>
      </c>
      <c r="L56" s="65">
        <v>689.03400000000033</v>
      </c>
      <c r="M56" s="65">
        <v>513.1690000000001</v>
      </c>
      <c r="N56" s="21"/>
    </row>
    <row r="57" spans="2:14" x14ac:dyDescent="0.25">
      <c r="B57" s="61">
        <v>42424</v>
      </c>
      <c r="C57" s="19">
        <v>0</v>
      </c>
      <c r="D57" s="19">
        <v>0</v>
      </c>
      <c r="E57" s="20">
        <f t="shared" si="0"/>
        <v>0</v>
      </c>
      <c r="F57" s="19">
        <v>49.696899999999999</v>
      </c>
      <c r="G57" s="19">
        <v>3.3260000000000001</v>
      </c>
      <c r="H57" s="19">
        <v>53.0229</v>
      </c>
      <c r="J57" s="55" t="s">
        <v>3</v>
      </c>
      <c r="K57" s="64">
        <v>1044.5339999999999</v>
      </c>
      <c r="L57" s="65">
        <v>953.30599999999993</v>
      </c>
      <c r="M57" s="65">
        <v>504.142</v>
      </c>
      <c r="N57" s="21"/>
    </row>
    <row r="58" spans="2:14" ht="13" thickBot="1" x14ac:dyDescent="0.3">
      <c r="B58" s="61">
        <v>42425</v>
      </c>
      <c r="C58" s="19">
        <v>0</v>
      </c>
      <c r="D58" s="19">
        <v>0</v>
      </c>
      <c r="E58" s="20">
        <f t="shared" si="0"/>
        <v>0</v>
      </c>
      <c r="F58" s="19">
        <v>49.886800000000001</v>
      </c>
      <c r="G58" s="19">
        <v>3.3250000000000002</v>
      </c>
      <c r="H58" s="19">
        <v>53.211800000000004</v>
      </c>
      <c r="J58" s="56" t="s">
        <v>341</v>
      </c>
      <c r="K58" s="66">
        <v>4836.0039999999999</v>
      </c>
      <c r="L58" s="66">
        <v>9363.7420000000002</v>
      </c>
      <c r="M58" s="67">
        <v>2830.5</v>
      </c>
      <c r="N58" s="21"/>
    </row>
    <row r="59" spans="2:14" x14ac:dyDescent="0.25">
      <c r="B59" s="61">
        <v>42426</v>
      </c>
      <c r="C59" s="19">
        <v>0</v>
      </c>
      <c r="D59" s="19">
        <v>0</v>
      </c>
      <c r="E59" s="20">
        <f t="shared" si="0"/>
        <v>0</v>
      </c>
      <c r="F59" s="19">
        <v>48.442900000000002</v>
      </c>
      <c r="G59" s="19">
        <v>3.331</v>
      </c>
      <c r="H59" s="19">
        <v>51.773900000000005</v>
      </c>
      <c r="J59" s="55" t="s">
        <v>346</v>
      </c>
      <c r="K59" s="70"/>
      <c r="L59" s="70"/>
      <c r="M59" s="71"/>
      <c r="N59" s="21"/>
    </row>
    <row r="60" spans="2:14" x14ac:dyDescent="0.25">
      <c r="B60" s="61">
        <v>42427</v>
      </c>
      <c r="C60" s="19">
        <v>0</v>
      </c>
      <c r="D60" s="19">
        <v>0</v>
      </c>
      <c r="E60" s="20">
        <f t="shared" si="0"/>
        <v>0</v>
      </c>
      <c r="F60" s="19">
        <v>34.894500000000001</v>
      </c>
      <c r="G60" s="19">
        <v>1.9470000000000001</v>
      </c>
      <c r="H60" s="19">
        <v>36.841500000000003</v>
      </c>
      <c r="J60" s="55" t="s">
        <v>4</v>
      </c>
      <c r="K60" s="64">
        <v>775.92200000000014</v>
      </c>
      <c r="L60" s="65">
        <v>1173.317</v>
      </c>
      <c r="M60" s="65">
        <v>559.75700000000006</v>
      </c>
      <c r="N60" s="21"/>
    </row>
    <row r="61" spans="2:14" x14ac:dyDescent="0.25">
      <c r="B61" s="61">
        <v>42428</v>
      </c>
      <c r="C61" s="19">
        <v>0</v>
      </c>
      <c r="D61" s="19">
        <v>0</v>
      </c>
      <c r="E61" s="20">
        <f t="shared" si="0"/>
        <v>0</v>
      </c>
      <c r="F61" s="19">
        <v>35.109400000000001</v>
      </c>
      <c r="G61" s="19">
        <v>3.331</v>
      </c>
      <c r="H61" s="19">
        <v>38.440400000000004</v>
      </c>
      <c r="J61" s="55" t="s">
        <v>5</v>
      </c>
      <c r="K61" s="64">
        <v>867.50500000000022</v>
      </c>
      <c r="L61" s="65">
        <v>870.42200000000003</v>
      </c>
      <c r="M61" s="65">
        <v>415.81</v>
      </c>
      <c r="N61" s="21"/>
    </row>
    <row r="62" spans="2:14" x14ac:dyDescent="0.25">
      <c r="B62" s="61">
        <v>42429</v>
      </c>
      <c r="C62" s="19">
        <v>0</v>
      </c>
      <c r="D62" s="19">
        <v>0</v>
      </c>
      <c r="E62" s="20">
        <f t="shared" si="0"/>
        <v>0</v>
      </c>
      <c r="F62" s="19">
        <v>36.961399999999998</v>
      </c>
      <c r="G62" s="19">
        <v>3.3290000000000002</v>
      </c>
      <c r="H62" s="19">
        <v>40.290399999999998</v>
      </c>
      <c r="J62" s="55" t="s">
        <v>6</v>
      </c>
      <c r="K62" s="64">
        <v>721.44399999999973</v>
      </c>
      <c r="L62" s="65">
        <v>800.92000000000007</v>
      </c>
      <c r="M62" s="65">
        <v>594.92100000000005</v>
      </c>
      <c r="N62" s="21"/>
    </row>
    <row r="63" spans="2:14" x14ac:dyDescent="0.25">
      <c r="B63" s="61">
        <v>42430</v>
      </c>
      <c r="C63" s="19">
        <v>0</v>
      </c>
      <c r="D63" s="19">
        <v>0</v>
      </c>
      <c r="E63" s="20">
        <f t="shared" si="0"/>
        <v>0</v>
      </c>
      <c r="F63" s="19">
        <v>28.6221</v>
      </c>
      <c r="G63" s="19">
        <v>3.347</v>
      </c>
      <c r="H63" s="19">
        <v>31.969100000000001</v>
      </c>
      <c r="J63" s="55" t="s">
        <v>347</v>
      </c>
      <c r="K63" s="70">
        <v>2364.8710000000001</v>
      </c>
      <c r="L63" s="70">
        <v>2844.6590000000001</v>
      </c>
      <c r="M63" s="71">
        <v>1570.4880000000001</v>
      </c>
      <c r="N63" s="21"/>
    </row>
    <row r="64" spans="2:14" ht="13" thickBot="1" x14ac:dyDescent="0.3">
      <c r="B64" s="61">
        <v>42431</v>
      </c>
      <c r="C64" s="19">
        <v>0.10904999999999999</v>
      </c>
      <c r="D64" s="19">
        <v>0</v>
      </c>
      <c r="E64" s="20">
        <f t="shared" si="0"/>
        <v>0.10904999999999999</v>
      </c>
      <c r="F64" s="19">
        <v>34.540100000000002</v>
      </c>
      <c r="G64" s="19">
        <v>3.3370000000000002</v>
      </c>
      <c r="H64" s="19">
        <v>37.986150000000002</v>
      </c>
      <c r="J64" s="50" t="s">
        <v>24</v>
      </c>
      <c r="K64" s="72">
        <v>8897.3565600000002</v>
      </c>
      <c r="L64" s="72">
        <v>28098.937440000002</v>
      </c>
      <c r="M64" s="73">
        <v>6852.6368300000004</v>
      </c>
      <c r="N64" s="21"/>
    </row>
    <row r="65" spans="2:14" x14ac:dyDescent="0.25">
      <c r="B65" s="61">
        <v>42432</v>
      </c>
      <c r="C65" s="19">
        <v>0</v>
      </c>
      <c r="D65" s="19">
        <v>0</v>
      </c>
      <c r="E65" s="20">
        <f t="shared" si="0"/>
        <v>0</v>
      </c>
      <c r="F65" s="19">
        <v>35.681699999999999</v>
      </c>
      <c r="G65" s="19">
        <v>3.3260000000000001</v>
      </c>
      <c r="H65" s="19">
        <v>39.0077</v>
      </c>
      <c r="N65" s="21"/>
    </row>
    <row r="66" spans="2:14" x14ac:dyDescent="0.25">
      <c r="B66" s="61">
        <v>42433</v>
      </c>
      <c r="C66" s="19">
        <v>0</v>
      </c>
      <c r="D66" s="19">
        <v>0</v>
      </c>
      <c r="E66" s="20">
        <f t="shared" si="0"/>
        <v>0</v>
      </c>
      <c r="F66" s="19">
        <v>41.299399999999999</v>
      </c>
      <c r="G66" s="19">
        <v>3.327</v>
      </c>
      <c r="H66" s="19">
        <v>44.626399999999997</v>
      </c>
      <c r="N66" s="21"/>
    </row>
    <row r="67" spans="2:14" x14ac:dyDescent="0.25">
      <c r="B67" s="61">
        <v>42434</v>
      </c>
      <c r="C67" s="19">
        <v>0</v>
      </c>
      <c r="D67" s="19">
        <v>0</v>
      </c>
      <c r="E67" s="20">
        <f t="shared" si="0"/>
        <v>0</v>
      </c>
      <c r="F67" s="19">
        <v>31.23208</v>
      </c>
      <c r="G67" s="19">
        <v>3.3260000000000001</v>
      </c>
      <c r="H67" s="19">
        <v>34.558079999999997</v>
      </c>
      <c r="N67" s="21"/>
    </row>
    <row r="68" spans="2:14" x14ac:dyDescent="0.25">
      <c r="B68" s="61">
        <v>42435</v>
      </c>
      <c r="C68" s="19">
        <v>0</v>
      </c>
      <c r="D68" s="19">
        <v>0</v>
      </c>
      <c r="E68" s="20">
        <f t="shared" ref="E68:E131" si="1">D68+C68</f>
        <v>0</v>
      </c>
      <c r="F68" s="19">
        <v>30.8032</v>
      </c>
      <c r="G68" s="19">
        <v>3.327</v>
      </c>
      <c r="H68" s="19">
        <v>34.130200000000002</v>
      </c>
      <c r="N68" s="21"/>
    </row>
    <row r="69" spans="2:14" x14ac:dyDescent="0.25">
      <c r="B69" s="61">
        <v>42436</v>
      </c>
      <c r="C69" s="19">
        <v>0</v>
      </c>
      <c r="D69" s="19">
        <v>0</v>
      </c>
      <c r="E69" s="20">
        <f t="shared" si="1"/>
        <v>0</v>
      </c>
      <c r="F69" s="19">
        <v>36.844200000000001</v>
      </c>
      <c r="G69" s="19">
        <v>4.4260000000000002</v>
      </c>
      <c r="H69" s="19">
        <v>41.270200000000003</v>
      </c>
      <c r="N69" s="21"/>
    </row>
    <row r="70" spans="2:14" x14ac:dyDescent="0.25">
      <c r="B70" s="61">
        <v>42437</v>
      </c>
      <c r="C70" s="19">
        <v>1.651E-2</v>
      </c>
      <c r="D70" s="19">
        <v>7.4193199999999999</v>
      </c>
      <c r="E70" s="20">
        <f t="shared" si="1"/>
        <v>7.4358300000000002</v>
      </c>
      <c r="F70" s="19">
        <v>42.087600000000002</v>
      </c>
      <c r="G70" s="19">
        <v>3.4820000000000002</v>
      </c>
      <c r="H70" s="19">
        <v>53.005430000000004</v>
      </c>
      <c r="N70" s="21"/>
    </row>
    <row r="71" spans="2:14" x14ac:dyDescent="0.25">
      <c r="B71" s="61">
        <v>42438</v>
      </c>
      <c r="C71" s="19">
        <v>0.11021</v>
      </c>
      <c r="D71" s="19">
        <v>6.7915599999999996</v>
      </c>
      <c r="E71" s="20">
        <f t="shared" si="1"/>
        <v>6.90177</v>
      </c>
      <c r="F71" s="19">
        <v>48.368099999999998</v>
      </c>
      <c r="G71" s="19">
        <v>3.6859999999999999</v>
      </c>
      <c r="H71" s="19">
        <v>58.955869999999997</v>
      </c>
      <c r="N71" s="21"/>
    </row>
    <row r="72" spans="2:14" x14ac:dyDescent="0.25">
      <c r="B72" s="61">
        <v>42439</v>
      </c>
      <c r="C72" s="19">
        <v>0</v>
      </c>
      <c r="D72" s="19">
        <v>0</v>
      </c>
      <c r="E72" s="20">
        <f t="shared" si="1"/>
        <v>0</v>
      </c>
      <c r="F72" s="19">
        <v>40.966299999999997</v>
      </c>
      <c r="G72" s="19">
        <v>3.863</v>
      </c>
      <c r="H72" s="19">
        <v>44.829299999999996</v>
      </c>
      <c r="N72" s="21"/>
    </row>
    <row r="73" spans="2:14" x14ac:dyDescent="0.25">
      <c r="B73" s="61">
        <v>42440</v>
      </c>
      <c r="C73" s="19">
        <v>0</v>
      </c>
      <c r="D73" s="19">
        <v>0</v>
      </c>
      <c r="E73" s="20">
        <f t="shared" si="1"/>
        <v>0</v>
      </c>
      <c r="F73" s="19">
        <v>26.004169999999998</v>
      </c>
      <c r="G73" s="19">
        <v>3.3180000000000001</v>
      </c>
      <c r="H73" s="19">
        <v>29.32217</v>
      </c>
      <c r="N73" s="21"/>
    </row>
    <row r="74" spans="2:14" x14ac:dyDescent="0.25">
      <c r="B74" s="61">
        <v>42441</v>
      </c>
      <c r="C74" s="19">
        <v>0</v>
      </c>
      <c r="D74" s="19">
        <v>0</v>
      </c>
      <c r="E74" s="20">
        <f t="shared" si="1"/>
        <v>0</v>
      </c>
      <c r="F74" s="19">
        <v>9.5408000000000008</v>
      </c>
      <c r="G74" s="19">
        <v>3.3159999999999998</v>
      </c>
      <c r="H74" s="19">
        <v>12.8568</v>
      </c>
      <c r="N74" s="21"/>
    </row>
    <row r="75" spans="2:14" x14ac:dyDescent="0.25">
      <c r="B75" s="61">
        <v>42442</v>
      </c>
      <c r="C75" s="19">
        <v>0</v>
      </c>
      <c r="D75" s="19">
        <v>0</v>
      </c>
      <c r="E75" s="20">
        <f t="shared" si="1"/>
        <v>0</v>
      </c>
      <c r="F75" s="19">
        <v>9.1454000000000004</v>
      </c>
      <c r="G75" s="19">
        <v>3.3090000000000002</v>
      </c>
      <c r="H75" s="19">
        <v>12.4544</v>
      </c>
      <c r="N75" s="21"/>
    </row>
    <row r="76" spans="2:14" x14ac:dyDescent="0.25">
      <c r="B76" s="61">
        <v>42443</v>
      </c>
      <c r="C76" s="19">
        <v>0</v>
      </c>
      <c r="D76" s="19">
        <v>0</v>
      </c>
      <c r="E76" s="20">
        <f t="shared" si="1"/>
        <v>0</v>
      </c>
      <c r="F76" s="19">
        <v>22.931100000000001</v>
      </c>
      <c r="G76" s="19">
        <v>3.3109999999999999</v>
      </c>
      <c r="H76" s="19">
        <v>26.242100000000001</v>
      </c>
      <c r="N76" s="21"/>
    </row>
    <row r="77" spans="2:14" x14ac:dyDescent="0.25">
      <c r="B77" s="61">
        <v>42444</v>
      </c>
      <c r="C77" s="19">
        <v>0</v>
      </c>
      <c r="D77" s="19">
        <v>0</v>
      </c>
      <c r="E77" s="20">
        <f t="shared" si="1"/>
        <v>0</v>
      </c>
      <c r="F77" s="19">
        <v>25.973700000000001</v>
      </c>
      <c r="G77" s="19">
        <v>3.8490000000000002</v>
      </c>
      <c r="H77" s="19">
        <v>29.822700000000001</v>
      </c>
      <c r="N77" s="21"/>
    </row>
    <row r="78" spans="2:14" x14ac:dyDescent="0.25">
      <c r="B78" s="61">
        <v>42445</v>
      </c>
      <c r="C78" s="19">
        <v>0</v>
      </c>
      <c r="D78" s="19">
        <v>0</v>
      </c>
      <c r="E78" s="20">
        <f t="shared" si="1"/>
        <v>0</v>
      </c>
      <c r="F78" s="19">
        <v>25.1509</v>
      </c>
      <c r="G78" s="19">
        <v>3.3119999999999998</v>
      </c>
      <c r="H78" s="19">
        <v>28.462900000000001</v>
      </c>
      <c r="N78" s="21"/>
    </row>
    <row r="79" spans="2:14" x14ac:dyDescent="0.25">
      <c r="B79" s="61">
        <v>42446</v>
      </c>
      <c r="C79" s="19">
        <v>0</v>
      </c>
      <c r="D79" s="19">
        <v>0</v>
      </c>
      <c r="E79" s="20">
        <f t="shared" si="1"/>
        <v>0</v>
      </c>
      <c r="F79" s="19">
        <v>29.0807</v>
      </c>
      <c r="G79" s="19">
        <v>3.3210000000000002</v>
      </c>
      <c r="H79" s="19">
        <v>32.401699999999998</v>
      </c>
      <c r="N79" s="21"/>
    </row>
    <row r="80" spans="2:14" x14ac:dyDescent="0.25">
      <c r="B80" s="61">
        <v>42447</v>
      </c>
      <c r="C80" s="19">
        <v>0</v>
      </c>
      <c r="D80" s="19">
        <v>0</v>
      </c>
      <c r="E80" s="20">
        <f t="shared" si="1"/>
        <v>0</v>
      </c>
      <c r="F80" s="19">
        <v>32.040999999999997</v>
      </c>
      <c r="G80" s="19">
        <v>3.3090000000000002</v>
      </c>
      <c r="H80" s="19">
        <v>35.349999999999994</v>
      </c>
      <c r="N80" s="21"/>
    </row>
    <row r="81" spans="2:14" x14ac:dyDescent="0.25">
      <c r="B81" s="61">
        <v>42448</v>
      </c>
      <c r="C81" s="19">
        <v>0</v>
      </c>
      <c r="D81" s="19">
        <v>0</v>
      </c>
      <c r="E81" s="20">
        <f t="shared" si="1"/>
        <v>0</v>
      </c>
      <c r="F81" s="19">
        <v>20.9573</v>
      </c>
      <c r="G81" s="19">
        <v>2.6160000000000001</v>
      </c>
      <c r="H81" s="19">
        <v>23.5733</v>
      </c>
      <c r="N81" s="21"/>
    </row>
    <row r="82" spans="2:14" x14ac:dyDescent="0.25">
      <c r="B82" s="61">
        <v>42449</v>
      </c>
      <c r="C82" s="19">
        <v>0</v>
      </c>
      <c r="D82" s="19">
        <v>0</v>
      </c>
      <c r="E82" s="20">
        <f t="shared" si="1"/>
        <v>0</v>
      </c>
      <c r="F82" s="19">
        <v>22.3522</v>
      </c>
      <c r="G82" s="19">
        <v>0</v>
      </c>
      <c r="H82" s="19">
        <v>22.3522</v>
      </c>
      <c r="N82" s="21"/>
    </row>
    <row r="83" spans="2:14" x14ac:dyDescent="0.25">
      <c r="B83" s="61">
        <v>42450</v>
      </c>
      <c r="C83" s="19">
        <v>0</v>
      </c>
      <c r="D83" s="19">
        <v>0</v>
      </c>
      <c r="E83" s="20">
        <f t="shared" si="1"/>
        <v>0</v>
      </c>
      <c r="F83" s="19">
        <v>35.252200000000002</v>
      </c>
      <c r="G83" s="19">
        <v>0</v>
      </c>
      <c r="H83" s="19">
        <v>35.252200000000002</v>
      </c>
      <c r="N83" s="21"/>
    </row>
    <row r="84" spans="2:14" x14ac:dyDescent="0.25">
      <c r="B84" s="61">
        <v>42451</v>
      </c>
      <c r="C84" s="19">
        <v>0</v>
      </c>
      <c r="D84" s="19">
        <v>0</v>
      </c>
      <c r="E84" s="20">
        <f t="shared" si="1"/>
        <v>0</v>
      </c>
      <c r="F84" s="19">
        <v>36.012</v>
      </c>
      <c r="G84" s="19">
        <v>0</v>
      </c>
      <c r="H84" s="19">
        <v>36.012</v>
      </c>
      <c r="N84" s="21"/>
    </row>
    <row r="85" spans="2:14" x14ac:dyDescent="0.25">
      <c r="B85" s="61">
        <v>42452</v>
      </c>
      <c r="C85" s="19">
        <v>0</v>
      </c>
      <c r="D85" s="19">
        <v>0</v>
      </c>
      <c r="E85" s="20">
        <f t="shared" si="1"/>
        <v>0</v>
      </c>
      <c r="F85" s="19">
        <v>34.720199999999998</v>
      </c>
      <c r="G85" s="19">
        <v>0</v>
      </c>
      <c r="H85" s="19">
        <v>34.720199999999998</v>
      </c>
      <c r="N85" s="21"/>
    </row>
    <row r="86" spans="2:14" x14ac:dyDescent="0.25">
      <c r="B86" s="61">
        <v>42453</v>
      </c>
      <c r="C86" s="19">
        <v>0</v>
      </c>
      <c r="D86" s="19">
        <v>0</v>
      </c>
      <c r="E86" s="20">
        <f t="shared" si="1"/>
        <v>0</v>
      </c>
      <c r="F86" s="19">
        <v>34.843400000000003</v>
      </c>
      <c r="G86" s="19">
        <v>0</v>
      </c>
      <c r="H86" s="19">
        <v>34.843400000000003</v>
      </c>
      <c r="N86" s="21"/>
    </row>
    <row r="87" spans="2:14" x14ac:dyDescent="0.25">
      <c r="B87" s="61">
        <v>42454</v>
      </c>
      <c r="C87" s="19">
        <v>0</v>
      </c>
      <c r="D87" s="19">
        <v>0</v>
      </c>
      <c r="E87" s="20">
        <f t="shared" si="1"/>
        <v>0</v>
      </c>
      <c r="F87" s="19">
        <v>22.062100000000001</v>
      </c>
      <c r="G87" s="19">
        <v>0</v>
      </c>
      <c r="H87" s="19">
        <v>22.062100000000001</v>
      </c>
      <c r="N87" s="21"/>
    </row>
    <row r="88" spans="2:14" x14ac:dyDescent="0.25">
      <c r="B88" s="61">
        <v>42455</v>
      </c>
      <c r="C88" s="19">
        <v>0</v>
      </c>
      <c r="D88" s="19">
        <v>0</v>
      </c>
      <c r="E88" s="20">
        <f t="shared" si="1"/>
        <v>0</v>
      </c>
      <c r="F88" s="19">
        <v>24.085799999999999</v>
      </c>
      <c r="G88" s="19">
        <v>0</v>
      </c>
      <c r="H88" s="19">
        <v>24.085799999999999</v>
      </c>
      <c r="N88" s="21"/>
    </row>
    <row r="89" spans="2:14" x14ac:dyDescent="0.25">
      <c r="B89" s="61">
        <v>42456</v>
      </c>
      <c r="C89" s="19">
        <v>0</v>
      </c>
      <c r="D89" s="19">
        <v>0</v>
      </c>
      <c r="E89" s="20">
        <f t="shared" si="1"/>
        <v>0</v>
      </c>
      <c r="F89" s="19">
        <v>23.308399999999999</v>
      </c>
      <c r="G89" s="19">
        <v>0</v>
      </c>
      <c r="H89" s="19">
        <v>23.308399999999999</v>
      </c>
      <c r="N89" s="21"/>
    </row>
    <row r="90" spans="2:14" x14ac:dyDescent="0.25">
      <c r="B90" s="61">
        <v>42457</v>
      </c>
      <c r="C90" s="19">
        <v>2.7650000000000001E-2</v>
      </c>
      <c r="D90" s="19">
        <v>0</v>
      </c>
      <c r="E90" s="20">
        <f t="shared" si="1"/>
        <v>2.7650000000000001E-2</v>
      </c>
      <c r="F90" s="19">
        <v>26.683900000000001</v>
      </c>
      <c r="G90" s="19">
        <v>0</v>
      </c>
      <c r="H90" s="19">
        <v>26.711550000000003</v>
      </c>
      <c r="N90" s="21"/>
    </row>
    <row r="91" spans="2:14" x14ac:dyDescent="0.25">
      <c r="B91" s="61">
        <v>42458</v>
      </c>
      <c r="C91" s="19">
        <v>0</v>
      </c>
      <c r="D91" s="19">
        <v>0</v>
      </c>
      <c r="E91" s="20">
        <f t="shared" si="1"/>
        <v>0</v>
      </c>
      <c r="F91" s="19">
        <v>38.986800000000002</v>
      </c>
      <c r="G91" s="19">
        <v>0</v>
      </c>
      <c r="H91" s="19">
        <v>38.986800000000002</v>
      </c>
    </row>
    <row r="92" spans="2:14" x14ac:dyDescent="0.25">
      <c r="B92" s="61">
        <v>42459</v>
      </c>
      <c r="C92" s="19">
        <v>0</v>
      </c>
      <c r="D92" s="19">
        <v>0</v>
      </c>
      <c r="E92" s="20">
        <f t="shared" si="1"/>
        <v>0</v>
      </c>
      <c r="F92" s="19">
        <v>35.268000000000001</v>
      </c>
      <c r="G92" s="19">
        <v>0</v>
      </c>
      <c r="H92" s="19">
        <v>35.268000000000001</v>
      </c>
    </row>
    <row r="93" spans="2:14" x14ac:dyDescent="0.25">
      <c r="B93" s="61">
        <v>42460</v>
      </c>
      <c r="C93" s="19">
        <v>0</v>
      </c>
      <c r="D93" s="19">
        <v>0</v>
      </c>
      <c r="E93" s="20">
        <f t="shared" si="1"/>
        <v>0</v>
      </c>
      <c r="F93" s="19">
        <v>34.169400000000003</v>
      </c>
      <c r="G93" s="19">
        <v>0</v>
      </c>
      <c r="H93" s="19">
        <v>34.169400000000003</v>
      </c>
    </row>
    <row r="94" spans="2:14" x14ac:dyDescent="0.25">
      <c r="B94" s="61">
        <v>42461</v>
      </c>
      <c r="C94" s="19">
        <v>0</v>
      </c>
      <c r="D94" s="19">
        <v>0</v>
      </c>
      <c r="E94" s="20">
        <f t="shared" si="1"/>
        <v>0</v>
      </c>
      <c r="F94" s="19">
        <v>32.6389</v>
      </c>
      <c r="G94" s="19">
        <v>0</v>
      </c>
      <c r="H94" s="19">
        <v>32.6389</v>
      </c>
    </row>
    <row r="95" spans="2:14" x14ac:dyDescent="0.25">
      <c r="B95" s="61">
        <v>42462</v>
      </c>
      <c r="C95" s="19">
        <v>0</v>
      </c>
      <c r="D95" s="19">
        <v>0</v>
      </c>
      <c r="E95" s="20">
        <f t="shared" si="1"/>
        <v>0</v>
      </c>
      <c r="F95" s="19">
        <v>25.6464</v>
      </c>
      <c r="G95" s="19">
        <v>0</v>
      </c>
      <c r="H95" s="19">
        <v>25.6464</v>
      </c>
    </row>
    <row r="96" spans="2:14" x14ac:dyDescent="0.25">
      <c r="B96" s="61">
        <v>42463</v>
      </c>
      <c r="C96" s="19">
        <v>0</v>
      </c>
      <c r="D96" s="19">
        <v>0</v>
      </c>
      <c r="E96" s="20">
        <f t="shared" si="1"/>
        <v>0</v>
      </c>
      <c r="F96" s="19">
        <v>24.1859</v>
      </c>
      <c r="G96" s="19">
        <v>0</v>
      </c>
      <c r="H96" s="19">
        <v>24.1859</v>
      </c>
    </row>
    <row r="97" spans="2:8" x14ac:dyDescent="0.25">
      <c r="B97" s="61">
        <v>42464</v>
      </c>
      <c r="C97" s="19">
        <v>0</v>
      </c>
      <c r="D97" s="19">
        <v>0</v>
      </c>
      <c r="E97" s="20">
        <f t="shared" si="1"/>
        <v>0</v>
      </c>
      <c r="F97" s="19">
        <v>25.6555</v>
      </c>
      <c r="G97" s="19">
        <v>0</v>
      </c>
      <c r="H97" s="19">
        <v>25.6555</v>
      </c>
    </row>
    <row r="98" spans="2:8" x14ac:dyDescent="0.25">
      <c r="B98" s="61">
        <v>42465</v>
      </c>
      <c r="C98" s="19">
        <v>0</v>
      </c>
      <c r="D98" s="19">
        <v>0</v>
      </c>
      <c r="E98" s="20">
        <f t="shared" si="1"/>
        <v>0</v>
      </c>
      <c r="F98" s="19">
        <v>17.648399999999999</v>
      </c>
      <c r="G98" s="19">
        <v>0</v>
      </c>
      <c r="H98" s="19">
        <v>17.648399999999999</v>
      </c>
    </row>
    <row r="99" spans="2:8" x14ac:dyDescent="0.25">
      <c r="B99" s="61">
        <v>42466</v>
      </c>
      <c r="C99" s="19">
        <v>0</v>
      </c>
      <c r="D99" s="19">
        <v>0</v>
      </c>
      <c r="E99" s="20">
        <f t="shared" si="1"/>
        <v>0</v>
      </c>
      <c r="F99" s="19">
        <v>28.0213</v>
      </c>
      <c r="G99" s="19">
        <v>0</v>
      </c>
      <c r="H99" s="19">
        <v>28.0213</v>
      </c>
    </row>
    <row r="100" spans="2:8" x14ac:dyDescent="0.25">
      <c r="B100" s="61">
        <v>42467</v>
      </c>
      <c r="C100" s="19">
        <v>0</v>
      </c>
      <c r="D100" s="19">
        <v>0</v>
      </c>
      <c r="E100" s="20">
        <f t="shared" si="1"/>
        <v>0</v>
      </c>
      <c r="F100" s="19">
        <v>34.852600000000002</v>
      </c>
      <c r="G100" s="19">
        <v>0</v>
      </c>
      <c r="H100" s="19">
        <v>34.852600000000002</v>
      </c>
    </row>
    <row r="101" spans="2:8" x14ac:dyDescent="0.25">
      <c r="B101" s="61">
        <v>42468</v>
      </c>
      <c r="C101" s="19">
        <v>0</v>
      </c>
      <c r="D101" s="19">
        <v>0</v>
      </c>
      <c r="E101" s="20">
        <f t="shared" si="1"/>
        <v>0</v>
      </c>
      <c r="F101" s="19">
        <v>28.791799999999999</v>
      </c>
      <c r="G101" s="19">
        <v>0</v>
      </c>
      <c r="H101" s="19">
        <v>28.791799999999999</v>
      </c>
    </row>
    <row r="102" spans="2:8" x14ac:dyDescent="0.25">
      <c r="B102" s="61">
        <v>42469</v>
      </c>
      <c r="C102" s="19">
        <v>0</v>
      </c>
      <c r="D102" s="19">
        <v>0</v>
      </c>
      <c r="E102" s="20">
        <f t="shared" si="1"/>
        <v>0</v>
      </c>
      <c r="F102" s="19">
        <v>29.889800000000001</v>
      </c>
      <c r="G102" s="19">
        <v>0</v>
      </c>
      <c r="H102" s="19">
        <v>29.889800000000001</v>
      </c>
    </row>
    <row r="103" spans="2:8" x14ac:dyDescent="0.25">
      <c r="B103" s="61">
        <v>42470</v>
      </c>
      <c r="C103" s="19">
        <v>0</v>
      </c>
      <c r="D103" s="19">
        <v>0</v>
      </c>
      <c r="E103" s="20">
        <f t="shared" si="1"/>
        <v>0</v>
      </c>
      <c r="F103" s="19">
        <v>24.88</v>
      </c>
      <c r="G103" s="19">
        <v>0</v>
      </c>
      <c r="H103" s="19">
        <v>24.88</v>
      </c>
    </row>
    <row r="104" spans="2:8" x14ac:dyDescent="0.25">
      <c r="B104" s="61">
        <v>42471</v>
      </c>
      <c r="C104" s="19">
        <v>0</v>
      </c>
      <c r="D104" s="19">
        <v>0</v>
      </c>
      <c r="E104" s="20">
        <f t="shared" si="1"/>
        <v>0</v>
      </c>
      <c r="F104" s="19">
        <v>32.531599999999997</v>
      </c>
      <c r="G104" s="19">
        <v>0</v>
      </c>
      <c r="H104" s="19">
        <v>32.531599999999997</v>
      </c>
    </row>
    <row r="105" spans="2:8" x14ac:dyDescent="0.25">
      <c r="B105" s="61">
        <v>42472</v>
      </c>
      <c r="C105" s="19">
        <v>0</v>
      </c>
      <c r="D105" s="19">
        <v>0</v>
      </c>
      <c r="E105" s="20">
        <f t="shared" si="1"/>
        <v>0</v>
      </c>
      <c r="F105" s="19">
        <v>41.508800000000001</v>
      </c>
      <c r="G105" s="19">
        <v>0</v>
      </c>
      <c r="H105" s="19">
        <v>41.508800000000001</v>
      </c>
    </row>
    <row r="106" spans="2:8" x14ac:dyDescent="0.25">
      <c r="B106" s="61">
        <v>42473</v>
      </c>
      <c r="C106" s="19">
        <v>0</v>
      </c>
      <c r="D106" s="19">
        <v>0</v>
      </c>
      <c r="E106" s="20">
        <f t="shared" si="1"/>
        <v>0</v>
      </c>
      <c r="F106" s="19">
        <v>38.795200000000001</v>
      </c>
      <c r="G106" s="19">
        <v>0</v>
      </c>
      <c r="H106" s="19">
        <v>38.795200000000001</v>
      </c>
    </row>
    <row r="107" spans="2:8" x14ac:dyDescent="0.25">
      <c r="B107" s="61">
        <v>42474</v>
      </c>
      <c r="C107" s="19">
        <v>0</v>
      </c>
      <c r="D107" s="19">
        <v>0</v>
      </c>
      <c r="E107" s="20">
        <f t="shared" si="1"/>
        <v>0</v>
      </c>
      <c r="F107" s="19">
        <v>41.9099</v>
      </c>
      <c r="G107" s="19">
        <v>0</v>
      </c>
      <c r="H107" s="19">
        <v>41.9099</v>
      </c>
    </row>
    <row r="108" spans="2:8" x14ac:dyDescent="0.25">
      <c r="B108" s="61">
        <v>42475</v>
      </c>
      <c r="C108" s="19">
        <v>0</v>
      </c>
      <c r="D108" s="19">
        <v>0</v>
      </c>
      <c r="E108" s="20">
        <f t="shared" si="1"/>
        <v>0</v>
      </c>
      <c r="F108" s="19">
        <v>38.307000000000002</v>
      </c>
      <c r="G108" s="19">
        <v>3.5E-4</v>
      </c>
      <c r="H108" s="19">
        <v>38.30735</v>
      </c>
    </row>
    <row r="109" spans="2:8" x14ac:dyDescent="0.25">
      <c r="B109" s="61">
        <v>42476</v>
      </c>
      <c r="C109" s="19">
        <v>0</v>
      </c>
      <c r="D109" s="19">
        <v>0</v>
      </c>
      <c r="E109" s="20">
        <f t="shared" si="1"/>
        <v>0</v>
      </c>
      <c r="F109" s="19">
        <v>27.827400000000001</v>
      </c>
      <c r="G109" s="19">
        <v>0</v>
      </c>
      <c r="H109" s="19">
        <v>27.827400000000001</v>
      </c>
    </row>
    <row r="110" spans="2:8" x14ac:dyDescent="0.25">
      <c r="B110" s="61">
        <v>42477</v>
      </c>
      <c r="C110" s="19">
        <v>0</v>
      </c>
      <c r="D110" s="19">
        <v>0</v>
      </c>
      <c r="E110" s="20">
        <f t="shared" si="1"/>
        <v>0</v>
      </c>
      <c r="F110" s="19">
        <v>24.7057</v>
      </c>
      <c r="G110" s="19">
        <v>0</v>
      </c>
      <c r="H110" s="19">
        <v>24.7057</v>
      </c>
    </row>
    <row r="111" spans="2:8" x14ac:dyDescent="0.25">
      <c r="B111" s="61">
        <v>42478</v>
      </c>
      <c r="C111" s="19">
        <v>0</v>
      </c>
      <c r="D111" s="19">
        <v>0</v>
      </c>
      <c r="E111" s="20">
        <f t="shared" si="1"/>
        <v>0</v>
      </c>
      <c r="F111" s="19">
        <v>33.842700000000001</v>
      </c>
      <c r="G111" s="19">
        <v>3.0339999999999998</v>
      </c>
      <c r="H111" s="19">
        <v>36.8767</v>
      </c>
    </row>
    <row r="112" spans="2:8" x14ac:dyDescent="0.25">
      <c r="B112" s="61">
        <v>42479</v>
      </c>
      <c r="C112" s="19">
        <v>0</v>
      </c>
      <c r="D112" s="19">
        <v>0</v>
      </c>
      <c r="E112" s="20">
        <f t="shared" si="1"/>
        <v>0</v>
      </c>
      <c r="F112" s="19">
        <v>31.689299999999999</v>
      </c>
      <c r="G112" s="19">
        <v>3.2890000000000001</v>
      </c>
      <c r="H112" s="19">
        <v>34.978299999999997</v>
      </c>
    </row>
    <row r="113" spans="2:8" x14ac:dyDescent="0.25">
      <c r="B113" s="61">
        <v>42480</v>
      </c>
      <c r="C113" s="19">
        <v>0</v>
      </c>
      <c r="D113" s="19">
        <v>0</v>
      </c>
      <c r="E113" s="20">
        <f t="shared" si="1"/>
        <v>0</v>
      </c>
      <c r="F113" s="19">
        <v>32.634399999999999</v>
      </c>
      <c r="G113" s="19">
        <v>3.2890000000000001</v>
      </c>
      <c r="H113" s="19">
        <v>35.923400000000001</v>
      </c>
    </row>
    <row r="114" spans="2:8" x14ac:dyDescent="0.25">
      <c r="B114" s="61">
        <v>42481</v>
      </c>
      <c r="C114" s="19">
        <v>0</v>
      </c>
      <c r="D114" s="19">
        <v>0</v>
      </c>
      <c r="E114" s="20">
        <f t="shared" si="1"/>
        <v>0</v>
      </c>
      <c r="F114" s="19">
        <v>34.392699999999998</v>
      </c>
      <c r="G114" s="19">
        <v>2.0979999999999999</v>
      </c>
      <c r="H114" s="19">
        <v>36.490699999999997</v>
      </c>
    </row>
    <row r="115" spans="2:8" x14ac:dyDescent="0.25">
      <c r="B115" s="61">
        <v>42482</v>
      </c>
      <c r="C115" s="19">
        <v>0</v>
      </c>
      <c r="D115" s="19">
        <v>0</v>
      </c>
      <c r="E115" s="20">
        <f t="shared" si="1"/>
        <v>0</v>
      </c>
      <c r="F115" s="19">
        <v>36.2804</v>
      </c>
      <c r="G115" s="19">
        <v>3.839</v>
      </c>
      <c r="H115" s="19">
        <v>40.119399999999999</v>
      </c>
    </row>
    <row r="116" spans="2:8" x14ac:dyDescent="0.25">
      <c r="B116" s="61">
        <v>42483</v>
      </c>
      <c r="C116" s="19">
        <v>0</v>
      </c>
      <c r="D116" s="19">
        <v>0</v>
      </c>
      <c r="E116" s="20">
        <f t="shared" si="1"/>
        <v>0</v>
      </c>
      <c r="F116" s="19">
        <v>30.4603</v>
      </c>
      <c r="G116" s="19">
        <v>3.2959999999999998</v>
      </c>
      <c r="H116" s="19">
        <v>33.756300000000003</v>
      </c>
    </row>
    <row r="117" spans="2:8" x14ac:dyDescent="0.25">
      <c r="B117" s="61">
        <v>42484</v>
      </c>
      <c r="C117" s="19">
        <v>0</v>
      </c>
      <c r="D117" s="19">
        <v>0</v>
      </c>
      <c r="E117" s="20">
        <f t="shared" si="1"/>
        <v>0</v>
      </c>
      <c r="F117" s="19">
        <v>31.1526</v>
      </c>
      <c r="G117" s="19">
        <v>3.294</v>
      </c>
      <c r="H117" s="19">
        <v>34.446599999999997</v>
      </c>
    </row>
    <row r="118" spans="2:8" x14ac:dyDescent="0.25">
      <c r="B118" s="61">
        <v>42485</v>
      </c>
      <c r="C118" s="19">
        <v>0</v>
      </c>
      <c r="D118" s="19">
        <v>0</v>
      </c>
      <c r="E118" s="20">
        <f t="shared" si="1"/>
        <v>0</v>
      </c>
      <c r="F118" s="19">
        <v>32.625</v>
      </c>
      <c r="G118" s="19">
        <v>4.0490000000000004</v>
      </c>
      <c r="H118" s="19">
        <v>36.673999999999999</v>
      </c>
    </row>
    <row r="119" spans="2:8" x14ac:dyDescent="0.25">
      <c r="B119" s="61">
        <v>42486</v>
      </c>
      <c r="C119" s="19">
        <v>2.2780000000000002E-2</v>
      </c>
      <c r="D119" s="19">
        <v>0</v>
      </c>
      <c r="E119" s="20">
        <f t="shared" si="1"/>
        <v>2.2780000000000002E-2</v>
      </c>
      <c r="F119" s="19">
        <v>51.7376</v>
      </c>
      <c r="G119" s="19">
        <v>5.4340000000000002</v>
      </c>
      <c r="H119" s="19">
        <v>57.194380000000002</v>
      </c>
    </row>
    <row r="120" spans="2:8" x14ac:dyDescent="0.25">
      <c r="B120" s="61">
        <v>42487</v>
      </c>
      <c r="C120" s="19">
        <v>0</v>
      </c>
      <c r="D120" s="19">
        <v>0</v>
      </c>
      <c r="E120" s="20">
        <f t="shared" si="1"/>
        <v>0</v>
      </c>
      <c r="F120" s="19">
        <v>43.016669999999998</v>
      </c>
      <c r="G120" s="19">
        <v>5.8079999999999998</v>
      </c>
      <c r="H120" s="19">
        <v>48.824669999999998</v>
      </c>
    </row>
    <row r="121" spans="2:8" x14ac:dyDescent="0.25">
      <c r="B121" s="61">
        <v>42488</v>
      </c>
      <c r="C121" s="19">
        <v>0</v>
      </c>
      <c r="D121" s="19">
        <v>0</v>
      </c>
      <c r="E121" s="20">
        <f t="shared" si="1"/>
        <v>0</v>
      </c>
      <c r="F121" s="19">
        <v>47.264699999999998</v>
      </c>
      <c r="G121" s="19">
        <v>11.481</v>
      </c>
      <c r="H121" s="19">
        <v>58.745699999999999</v>
      </c>
    </row>
    <row r="122" spans="2:8" x14ac:dyDescent="0.25">
      <c r="B122" s="61">
        <v>42489</v>
      </c>
      <c r="C122" s="19">
        <v>0</v>
      </c>
      <c r="D122" s="19">
        <v>0</v>
      </c>
      <c r="E122" s="20">
        <f t="shared" si="1"/>
        <v>0</v>
      </c>
      <c r="F122" s="19">
        <v>37.609400000000001</v>
      </c>
      <c r="G122" s="19">
        <v>3.3370000000000002</v>
      </c>
      <c r="H122" s="19">
        <v>40.946400000000004</v>
      </c>
    </row>
    <row r="123" spans="2:8" x14ac:dyDescent="0.25">
      <c r="B123" s="61">
        <v>42490</v>
      </c>
      <c r="C123" s="19">
        <v>0</v>
      </c>
      <c r="D123" s="19">
        <v>0</v>
      </c>
      <c r="E123" s="20">
        <f t="shared" si="1"/>
        <v>0</v>
      </c>
      <c r="F123" s="19">
        <v>28.271100000000001</v>
      </c>
      <c r="G123" s="19">
        <v>0</v>
      </c>
      <c r="H123" s="19">
        <v>28.271100000000001</v>
      </c>
    </row>
    <row r="124" spans="2:8" x14ac:dyDescent="0.25">
      <c r="B124" s="61">
        <v>42491</v>
      </c>
      <c r="C124" s="19">
        <v>0</v>
      </c>
      <c r="D124" s="19">
        <v>0</v>
      </c>
      <c r="E124" s="20">
        <f t="shared" si="1"/>
        <v>0</v>
      </c>
      <c r="F124" s="19">
        <v>34.68</v>
      </c>
      <c r="G124" s="19">
        <v>0</v>
      </c>
      <c r="H124" s="19">
        <v>34.68</v>
      </c>
    </row>
    <row r="125" spans="2:8" x14ac:dyDescent="0.25">
      <c r="B125" s="61">
        <v>42492</v>
      </c>
      <c r="C125" s="19">
        <v>0</v>
      </c>
      <c r="D125" s="19">
        <v>0</v>
      </c>
      <c r="E125" s="20">
        <f t="shared" si="1"/>
        <v>0</v>
      </c>
      <c r="F125" s="19">
        <v>35.761800000000001</v>
      </c>
      <c r="G125" s="19">
        <v>0</v>
      </c>
      <c r="H125" s="19">
        <v>35.761800000000001</v>
      </c>
    </row>
    <row r="126" spans="2:8" x14ac:dyDescent="0.25">
      <c r="B126" s="61">
        <v>42493</v>
      </c>
      <c r="C126" s="19">
        <v>0</v>
      </c>
      <c r="D126" s="19">
        <v>0</v>
      </c>
      <c r="E126" s="20">
        <f t="shared" si="1"/>
        <v>0</v>
      </c>
      <c r="F126" s="19">
        <v>39.068899999999999</v>
      </c>
      <c r="G126" s="19">
        <v>0</v>
      </c>
      <c r="H126" s="19">
        <v>39.068899999999999</v>
      </c>
    </row>
    <row r="127" spans="2:8" x14ac:dyDescent="0.25">
      <c r="B127" s="61">
        <v>42494</v>
      </c>
      <c r="C127" s="19">
        <v>0.20493</v>
      </c>
      <c r="D127" s="19">
        <v>0</v>
      </c>
      <c r="E127" s="20">
        <f t="shared" si="1"/>
        <v>0.20493</v>
      </c>
      <c r="F127" s="19">
        <v>41.020200000000003</v>
      </c>
      <c r="G127" s="19">
        <v>3.1509999999999998</v>
      </c>
      <c r="H127" s="19">
        <v>44.376130000000003</v>
      </c>
    </row>
    <row r="128" spans="2:8" x14ac:dyDescent="0.25">
      <c r="B128" s="61">
        <v>42495</v>
      </c>
      <c r="C128" s="19">
        <v>0</v>
      </c>
      <c r="D128" s="19">
        <v>0</v>
      </c>
      <c r="E128" s="20">
        <f t="shared" si="1"/>
        <v>0</v>
      </c>
      <c r="F128" s="19">
        <v>40.334800000000001</v>
      </c>
      <c r="G128" s="19">
        <v>3.9159999999999999</v>
      </c>
      <c r="H128" s="19">
        <v>44.250799999999998</v>
      </c>
    </row>
    <row r="129" spans="2:8" x14ac:dyDescent="0.25">
      <c r="B129" s="61">
        <v>42496</v>
      </c>
      <c r="C129" s="19">
        <v>0</v>
      </c>
      <c r="D129" s="19">
        <v>0</v>
      </c>
      <c r="E129" s="20">
        <f t="shared" si="1"/>
        <v>0</v>
      </c>
      <c r="F129" s="19">
        <v>38.162599999999998</v>
      </c>
      <c r="G129" s="19">
        <v>5.093</v>
      </c>
      <c r="H129" s="19">
        <v>43.255600000000001</v>
      </c>
    </row>
    <row r="130" spans="2:8" x14ac:dyDescent="0.25">
      <c r="B130" s="61">
        <v>42497</v>
      </c>
      <c r="C130" s="19">
        <v>2.6110000000000001E-2</v>
      </c>
      <c r="D130" s="19">
        <v>0</v>
      </c>
      <c r="E130" s="20">
        <f t="shared" si="1"/>
        <v>2.6110000000000001E-2</v>
      </c>
      <c r="F130" s="19">
        <v>28.615400000000001</v>
      </c>
      <c r="G130" s="19">
        <v>0</v>
      </c>
      <c r="H130" s="19">
        <v>28.64151</v>
      </c>
    </row>
    <row r="131" spans="2:8" x14ac:dyDescent="0.25">
      <c r="B131" s="61">
        <v>42498</v>
      </c>
      <c r="C131" s="19">
        <v>0</v>
      </c>
      <c r="D131" s="19">
        <v>0</v>
      </c>
      <c r="E131" s="20">
        <f t="shared" si="1"/>
        <v>0</v>
      </c>
      <c r="F131" s="19">
        <v>27.1127</v>
      </c>
      <c r="G131" s="19">
        <v>0</v>
      </c>
      <c r="H131" s="19">
        <v>27.1127</v>
      </c>
    </row>
    <row r="132" spans="2:8" x14ac:dyDescent="0.25">
      <c r="B132" s="61">
        <v>42499</v>
      </c>
      <c r="C132" s="19">
        <v>0</v>
      </c>
      <c r="D132" s="19">
        <v>0</v>
      </c>
      <c r="E132" s="20">
        <f t="shared" ref="E132:E195" si="2">D132+C132</f>
        <v>0</v>
      </c>
      <c r="F132" s="19">
        <v>37.723700000000001</v>
      </c>
      <c r="G132" s="19">
        <v>0</v>
      </c>
      <c r="H132" s="19">
        <v>37.723700000000001</v>
      </c>
    </row>
    <row r="133" spans="2:8" x14ac:dyDescent="0.25">
      <c r="B133" s="61">
        <v>42500</v>
      </c>
      <c r="C133" s="19">
        <v>0</v>
      </c>
      <c r="D133" s="19">
        <v>0</v>
      </c>
      <c r="E133" s="20">
        <f t="shared" si="2"/>
        <v>0</v>
      </c>
      <c r="F133" s="19">
        <v>36.5505</v>
      </c>
      <c r="G133" s="19">
        <v>3.3359999999999999</v>
      </c>
      <c r="H133" s="19">
        <v>39.886499999999998</v>
      </c>
    </row>
    <row r="134" spans="2:8" x14ac:dyDescent="0.25">
      <c r="B134" s="61">
        <v>42501</v>
      </c>
      <c r="C134" s="19">
        <v>0</v>
      </c>
      <c r="D134" s="19">
        <v>0</v>
      </c>
      <c r="E134" s="20">
        <f t="shared" si="2"/>
        <v>0</v>
      </c>
      <c r="F134" s="19">
        <v>37.6539</v>
      </c>
      <c r="G134" s="19">
        <v>9.9030000000000005</v>
      </c>
      <c r="H134" s="19">
        <v>47.556899999999999</v>
      </c>
    </row>
    <row r="135" spans="2:8" x14ac:dyDescent="0.25">
      <c r="B135" s="61">
        <v>42502</v>
      </c>
      <c r="C135" s="19">
        <v>0</v>
      </c>
      <c r="D135" s="19">
        <v>0</v>
      </c>
      <c r="E135" s="20">
        <f t="shared" si="2"/>
        <v>0</v>
      </c>
      <c r="F135" s="19">
        <v>32.603299999999997</v>
      </c>
      <c r="G135" s="19">
        <v>6.8849999999999998</v>
      </c>
      <c r="H135" s="19">
        <v>39.488299999999995</v>
      </c>
    </row>
    <row r="136" spans="2:8" x14ac:dyDescent="0.25">
      <c r="B136" s="61">
        <v>42503</v>
      </c>
      <c r="C136" s="19">
        <v>0</v>
      </c>
      <c r="D136" s="19">
        <v>0</v>
      </c>
      <c r="E136" s="20">
        <f t="shared" si="2"/>
        <v>0</v>
      </c>
      <c r="F136" s="19">
        <v>33.540500000000002</v>
      </c>
      <c r="G136" s="19">
        <v>3.3620000000000001</v>
      </c>
      <c r="H136" s="19">
        <v>36.902500000000003</v>
      </c>
    </row>
    <row r="137" spans="2:8" x14ac:dyDescent="0.25">
      <c r="B137" s="61">
        <v>42504</v>
      </c>
      <c r="C137" s="19">
        <v>0</v>
      </c>
      <c r="D137" s="19">
        <v>0</v>
      </c>
      <c r="E137" s="20">
        <f t="shared" si="2"/>
        <v>0</v>
      </c>
      <c r="F137" s="19">
        <v>33.848199999999999</v>
      </c>
      <c r="G137" s="19">
        <v>8.7390000000000008</v>
      </c>
      <c r="H137" s="19">
        <v>42.587199999999996</v>
      </c>
    </row>
    <row r="138" spans="2:8" x14ac:dyDescent="0.25">
      <c r="B138" s="61">
        <v>42505</v>
      </c>
      <c r="C138" s="19">
        <v>0</v>
      </c>
      <c r="D138" s="19">
        <v>0</v>
      </c>
      <c r="E138" s="20">
        <f t="shared" si="2"/>
        <v>0</v>
      </c>
      <c r="F138" s="19">
        <v>35.984900000000003</v>
      </c>
      <c r="G138" s="19">
        <v>9.9380000000000006</v>
      </c>
      <c r="H138" s="19">
        <v>45.922900000000006</v>
      </c>
    </row>
    <row r="139" spans="2:8" x14ac:dyDescent="0.25">
      <c r="B139" s="61">
        <v>42506</v>
      </c>
      <c r="C139" s="19">
        <v>0</v>
      </c>
      <c r="D139" s="19">
        <v>0</v>
      </c>
      <c r="E139" s="20">
        <f t="shared" si="2"/>
        <v>0</v>
      </c>
      <c r="F139" s="19">
        <v>36.3551</v>
      </c>
      <c r="G139" s="19">
        <v>11.625</v>
      </c>
      <c r="H139" s="19">
        <v>47.9801</v>
      </c>
    </row>
    <row r="140" spans="2:8" x14ac:dyDescent="0.25">
      <c r="B140" s="61">
        <v>42507</v>
      </c>
      <c r="C140" s="19">
        <v>0</v>
      </c>
      <c r="D140" s="19">
        <v>0</v>
      </c>
      <c r="E140" s="20">
        <f t="shared" si="2"/>
        <v>0</v>
      </c>
      <c r="F140" s="19">
        <v>42.547600000000003</v>
      </c>
      <c r="G140" s="19">
        <v>11.656000000000001</v>
      </c>
      <c r="H140" s="19">
        <v>54.203600000000002</v>
      </c>
    </row>
    <row r="141" spans="2:8" x14ac:dyDescent="0.25">
      <c r="B141" s="61">
        <v>42508</v>
      </c>
      <c r="C141" s="19">
        <v>0</v>
      </c>
      <c r="D141" s="19">
        <v>0</v>
      </c>
      <c r="E141" s="20">
        <f t="shared" si="2"/>
        <v>0</v>
      </c>
      <c r="F141" s="19">
        <v>41.168100000000003</v>
      </c>
      <c r="G141" s="19">
        <v>9.4450000000000003</v>
      </c>
      <c r="H141" s="19">
        <v>50.613100000000003</v>
      </c>
    </row>
    <row r="142" spans="2:8" x14ac:dyDescent="0.25">
      <c r="B142" s="61">
        <v>42509</v>
      </c>
      <c r="C142" s="19">
        <v>0</v>
      </c>
      <c r="D142" s="19">
        <v>0</v>
      </c>
      <c r="E142" s="20">
        <f t="shared" si="2"/>
        <v>0</v>
      </c>
      <c r="F142" s="19">
        <v>38.031100000000002</v>
      </c>
      <c r="G142" s="19">
        <v>10.446</v>
      </c>
      <c r="H142" s="19">
        <v>48.4771</v>
      </c>
    </row>
    <row r="143" spans="2:8" x14ac:dyDescent="0.25">
      <c r="B143" s="61">
        <v>42510</v>
      </c>
      <c r="C143" s="19">
        <v>0</v>
      </c>
      <c r="D143" s="19">
        <v>0</v>
      </c>
      <c r="E143" s="20">
        <f t="shared" si="2"/>
        <v>0</v>
      </c>
      <c r="F143" s="19">
        <v>36.830500000000001</v>
      </c>
      <c r="G143" s="19">
        <v>3.8</v>
      </c>
      <c r="H143" s="19">
        <v>40.630499999999998</v>
      </c>
    </row>
    <row r="144" spans="2:8" x14ac:dyDescent="0.25">
      <c r="B144" s="61">
        <v>42511</v>
      </c>
      <c r="C144" s="19">
        <v>0</v>
      </c>
      <c r="D144" s="19">
        <v>0</v>
      </c>
      <c r="E144" s="20">
        <f t="shared" si="2"/>
        <v>0</v>
      </c>
      <c r="F144" s="19">
        <v>33.119199999999999</v>
      </c>
      <c r="G144" s="19">
        <v>3.363</v>
      </c>
      <c r="H144" s="19">
        <v>36.482199999999999</v>
      </c>
    </row>
    <row r="145" spans="2:8" x14ac:dyDescent="0.25">
      <c r="B145" s="61">
        <v>42512</v>
      </c>
      <c r="C145" s="19">
        <v>0</v>
      </c>
      <c r="D145" s="19">
        <v>0</v>
      </c>
      <c r="E145" s="20">
        <f t="shared" si="2"/>
        <v>0</v>
      </c>
      <c r="F145" s="19">
        <v>33.459200000000003</v>
      </c>
      <c r="G145" s="19">
        <v>3.3559999999999999</v>
      </c>
      <c r="H145" s="19">
        <v>36.815200000000004</v>
      </c>
    </row>
    <row r="146" spans="2:8" x14ac:dyDescent="0.25">
      <c r="B146" s="61">
        <v>42513</v>
      </c>
      <c r="C146" s="19">
        <v>0</v>
      </c>
      <c r="D146" s="19">
        <v>0</v>
      </c>
      <c r="E146" s="20">
        <f t="shared" si="2"/>
        <v>0</v>
      </c>
      <c r="F146" s="19">
        <v>36.328400000000002</v>
      </c>
      <c r="G146" s="19">
        <v>3.4620000000000002</v>
      </c>
      <c r="H146" s="19">
        <v>39.790400000000005</v>
      </c>
    </row>
    <row r="147" spans="2:8" x14ac:dyDescent="0.25">
      <c r="B147" s="61">
        <v>42514</v>
      </c>
      <c r="C147" s="19">
        <v>0</v>
      </c>
      <c r="D147" s="19">
        <v>0</v>
      </c>
      <c r="E147" s="20">
        <f t="shared" si="2"/>
        <v>0</v>
      </c>
      <c r="F147" s="19">
        <v>41.513500000000001</v>
      </c>
      <c r="G147" s="19">
        <v>5.0069999999999997</v>
      </c>
      <c r="H147" s="19">
        <v>46.520499999999998</v>
      </c>
    </row>
    <row r="148" spans="2:8" x14ac:dyDescent="0.25">
      <c r="B148" s="61">
        <v>42515</v>
      </c>
      <c r="C148" s="19">
        <v>0</v>
      </c>
      <c r="D148" s="19">
        <v>0</v>
      </c>
      <c r="E148" s="20">
        <f t="shared" si="2"/>
        <v>0</v>
      </c>
      <c r="F148" s="19">
        <v>37.395699999999998</v>
      </c>
      <c r="G148" s="19">
        <v>3.35</v>
      </c>
      <c r="H148" s="19">
        <v>40.745699999999999</v>
      </c>
    </row>
    <row r="149" spans="2:8" x14ac:dyDescent="0.25">
      <c r="B149" s="61">
        <v>42516</v>
      </c>
      <c r="C149" s="19">
        <v>0</v>
      </c>
      <c r="D149" s="19">
        <v>1E-4</v>
      </c>
      <c r="E149" s="20">
        <f t="shared" si="2"/>
        <v>1E-4</v>
      </c>
      <c r="F149" s="19">
        <v>44.0794</v>
      </c>
      <c r="G149" s="19">
        <v>3.3769999999999998</v>
      </c>
      <c r="H149" s="19">
        <v>47.456499999999998</v>
      </c>
    </row>
    <row r="150" spans="2:8" x14ac:dyDescent="0.25">
      <c r="B150" s="61">
        <v>42517</v>
      </c>
      <c r="C150" s="19">
        <v>0</v>
      </c>
      <c r="D150" s="19">
        <v>0</v>
      </c>
      <c r="E150" s="20">
        <f t="shared" si="2"/>
        <v>0</v>
      </c>
      <c r="F150" s="19">
        <v>42.647399999999998</v>
      </c>
      <c r="G150" s="19">
        <v>2.8039999999999998</v>
      </c>
      <c r="H150" s="19">
        <v>45.4514</v>
      </c>
    </row>
    <row r="151" spans="2:8" x14ac:dyDescent="0.25">
      <c r="B151" s="61">
        <v>42518</v>
      </c>
      <c r="C151" s="19">
        <v>0</v>
      </c>
      <c r="D151" s="19">
        <v>0</v>
      </c>
      <c r="E151" s="20">
        <f t="shared" si="2"/>
        <v>0</v>
      </c>
      <c r="F151" s="19">
        <v>32.084099999999999</v>
      </c>
      <c r="G151" s="19">
        <v>0</v>
      </c>
      <c r="H151" s="19">
        <v>32.084099999999999</v>
      </c>
    </row>
    <row r="152" spans="2:8" x14ac:dyDescent="0.25">
      <c r="B152" s="61">
        <v>42519</v>
      </c>
      <c r="C152" s="19">
        <v>0</v>
      </c>
      <c r="D152" s="19">
        <v>0</v>
      </c>
      <c r="E152" s="20">
        <f t="shared" si="2"/>
        <v>0</v>
      </c>
      <c r="F152" s="19">
        <v>28.879169999999998</v>
      </c>
      <c r="G152" s="19">
        <v>0</v>
      </c>
      <c r="H152" s="19">
        <v>28.879169999999998</v>
      </c>
    </row>
    <row r="153" spans="2:8" x14ac:dyDescent="0.25">
      <c r="B153" s="61">
        <v>42520</v>
      </c>
      <c r="C153" s="19">
        <v>0</v>
      </c>
      <c r="D153" s="19">
        <v>0</v>
      </c>
      <c r="E153" s="20">
        <f t="shared" si="2"/>
        <v>0</v>
      </c>
      <c r="F153" s="19">
        <v>30.567399999999999</v>
      </c>
      <c r="G153" s="19">
        <v>0</v>
      </c>
      <c r="H153" s="19">
        <v>30.567399999999999</v>
      </c>
    </row>
    <row r="154" spans="2:8" x14ac:dyDescent="0.25">
      <c r="B154" s="61">
        <v>42521</v>
      </c>
      <c r="C154" s="19">
        <v>0</v>
      </c>
      <c r="D154" s="19">
        <v>0</v>
      </c>
      <c r="E154" s="20">
        <f t="shared" si="2"/>
        <v>0</v>
      </c>
      <c r="F154" s="19">
        <v>36.821899999999999</v>
      </c>
      <c r="G154" s="19">
        <v>0</v>
      </c>
      <c r="H154" s="19">
        <v>36.821899999999999</v>
      </c>
    </row>
    <row r="155" spans="2:8" x14ac:dyDescent="0.25">
      <c r="B155" s="61">
        <v>42522</v>
      </c>
      <c r="C155" s="19">
        <v>0</v>
      </c>
      <c r="D155" s="19">
        <v>0</v>
      </c>
      <c r="E155" s="20">
        <f t="shared" si="2"/>
        <v>0</v>
      </c>
      <c r="F155" s="19">
        <v>14.994999999999999</v>
      </c>
      <c r="G155" s="19">
        <v>0</v>
      </c>
      <c r="H155" s="19">
        <v>14.994999999999999</v>
      </c>
    </row>
    <row r="156" spans="2:8" x14ac:dyDescent="0.25">
      <c r="B156" s="61">
        <v>42523</v>
      </c>
      <c r="C156" s="19">
        <v>0</v>
      </c>
      <c r="D156" s="19">
        <v>0</v>
      </c>
      <c r="E156" s="20">
        <f t="shared" si="2"/>
        <v>0</v>
      </c>
      <c r="F156" s="19">
        <v>17.510200000000001</v>
      </c>
      <c r="G156" s="19">
        <v>0</v>
      </c>
      <c r="H156" s="19">
        <v>17.510200000000001</v>
      </c>
    </row>
    <row r="157" spans="2:8" x14ac:dyDescent="0.25">
      <c r="B157" s="61">
        <v>42524</v>
      </c>
      <c r="C157" s="19">
        <v>0</v>
      </c>
      <c r="D157" s="19">
        <v>0</v>
      </c>
      <c r="E157" s="20">
        <f t="shared" si="2"/>
        <v>0</v>
      </c>
      <c r="F157" s="19">
        <v>15.604699999999999</v>
      </c>
      <c r="G157" s="19">
        <v>0</v>
      </c>
      <c r="H157" s="19">
        <v>15.604699999999999</v>
      </c>
    </row>
    <row r="158" spans="2:8" x14ac:dyDescent="0.25">
      <c r="B158" s="61">
        <v>42525</v>
      </c>
      <c r="C158" s="19">
        <v>0</v>
      </c>
      <c r="D158" s="19">
        <v>0</v>
      </c>
      <c r="E158" s="20">
        <f t="shared" si="2"/>
        <v>0</v>
      </c>
      <c r="F158" s="19">
        <v>16.033329999999999</v>
      </c>
      <c r="G158" s="19">
        <v>0</v>
      </c>
      <c r="H158" s="19">
        <v>16.033329999999999</v>
      </c>
    </row>
    <row r="159" spans="2:8" x14ac:dyDescent="0.25">
      <c r="B159" s="61">
        <v>42526</v>
      </c>
      <c r="C159" s="19">
        <v>0</v>
      </c>
      <c r="D159" s="19">
        <v>0</v>
      </c>
      <c r="E159" s="20">
        <f t="shared" si="2"/>
        <v>0</v>
      </c>
      <c r="F159" s="19">
        <v>15.927</v>
      </c>
      <c r="G159" s="19">
        <v>0</v>
      </c>
      <c r="H159" s="19">
        <v>15.927</v>
      </c>
    </row>
    <row r="160" spans="2:8" x14ac:dyDescent="0.25">
      <c r="B160" s="61">
        <v>42527</v>
      </c>
      <c r="C160" s="19">
        <v>0</v>
      </c>
      <c r="D160" s="19">
        <v>0</v>
      </c>
      <c r="E160" s="20">
        <f t="shared" si="2"/>
        <v>0</v>
      </c>
      <c r="F160" s="19">
        <v>21.286300000000001</v>
      </c>
      <c r="G160" s="19">
        <v>0</v>
      </c>
      <c r="H160" s="19">
        <v>21.286300000000001</v>
      </c>
    </row>
    <row r="161" spans="2:8" x14ac:dyDescent="0.25">
      <c r="B161" s="61">
        <v>42528</v>
      </c>
      <c r="C161" s="19">
        <v>0</v>
      </c>
      <c r="D161" s="19">
        <v>1.0000000000000001E-5</v>
      </c>
      <c r="E161" s="20">
        <f t="shared" si="2"/>
        <v>1.0000000000000001E-5</v>
      </c>
      <c r="F161" s="19">
        <v>15.2135</v>
      </c>
      <c r="G161" s="19">
        <v>0</v>
      </c>
      <c r="H161" s="19">
        <v>15.213509999999999</v>
      </c>
    </row>
    <row r="162" spans="2:8" x14ac:dyDescent="0.25">
      <c r="B162" s="61">
        <v>42529</v>
      </c>
      <c r="C162" s="19">
        <v>0</v>
      </c>
      <c r="D162" s="19">
        <v>0</v>
      </c>
      <c r="E162" s="20">
        <f t="shared" si="2"/>
        <v>0</v>
      </c>
      <c r="F162" s="19">
        <v>19.123100000000001</v>
      </c>
      <c r="G162" s="19">
        <v>1.2E-4</v>
      </c>
      <c r="H162" s="19">
        <v>19.12322</v>
      </c>
    </row>
    <row r="163" spans="2:8" x14ac:dyDescent="0.25">
      <c r="B163" s="61">
        <v>42530</v>
      </c>
      <c r="C163" s="19">
        <v>0</v>
      </c>
      <c r="D163" s="19">
        <v>0</v>
      </c>
      <c r="E163" s="20">
        <f t="shared" si="2"/>
        <v>0</v>
      </c>
      <c r="F163" s="19">
        <v>21.549800000000001</v>
      </c>
      <c r="G163" s="19">
        <v>0</v>
      </c>
      <c r="H163" s="19">
        <v>21.549800000000001</v>
      </c>
    </row>
    <row r="164" spans="2:8" x14ac:dyDescent="0.25">
      <c r="B164" s="61">
        <v>42531</v>
      </c>
      <c r="C164" s="19">
        <v>0</v>
      </c>
      <c r="D164" s="19">
        <v>0</v>
      </c>
      <c r="E164" s="20">
        <f t="shared" si="2"/>
        <v>0</v>
      </c>
      <c r="F164" s="19">
        <v>21.1996</v>
      </c>
      <c r="G164" s="19">
        <v>0</v>
      </c>
      <c r="H164" s="19">
        <v>21.1996</v>
      </c>
    </row>
    <row r="165" spans="2:8" x14ac:dyDescent="0.25">
      <c r="B165" s="61">
        <v>42532</v>
      </c>
      <c r="C165" s="19">
        <v>0</v>
      </c>
      <c r="D165" s="19">
        <v>0</v>
      </c>
      <c r="E165" s="20">
        <f t="shared" si="2"/>
        <v>0</v>
      </c>
      <c r="F165" s="19">
        <v>5.8323999999999998</v>
      </c>
      <c r="G165" s="19">
        <v>0</v>
      </c>
      <c r="H165" s="19">
        <v>5.8323999999999998</v>
      </c>
    </row>
    <row r="166" spans="2:8" x14ac:dyDescent="0.25">
      <c r="B166" s="61">
        <v>42533</v>
      </c>
      <c r="C166" s="19">
        <v>0</v>
      </c>
      <c r="D166" s="19">
        <v>0</v>
      </c>
      <c r="E166" s="20">
        <f t="shared" si="2"/>
        <v>0</v>
      </c>
      <c r="F166" s="19">
        <v>5.0553999999999997</v>
      </c>
      <c r="G166" s="19">
        <v>0</v>
      </c>
      <c r="H166" s="19">
        <v>5.0553999999999997</v>
      </c>
    </row>
    <row r="167" spans="2:8" x14ac:dyDescent="0.25">
      <c r="B167" s="61">
        <v>42534</v>
      </c>
      <c r="C167" s="19">
        <v>0</v>
      </c>
      <c r="D167" s="19">
        <v>0</v>
      </c>
      <c r="E167" s="20">
        <f t="shared" si="2"/>
        <v>0</v>
      </c>
      <c r="F167" s="19">
        <v>11.391999999999999</v>
      </c>
      <c r="G167" s="19">
        <v>3.0000000000000001E-5</v>
      </c>
      <c r="H167" s="19">
        <v>11.39203</v>
      </c>
    </row>
    <row r="168" spans="2:8" x14ac:dyDescent="0.25">
      <c r="B168" s="61">
        <v>42535</v>
      </c>
      <c r="C168" s="19">
        <v>0</v>
      </c>
      <c r="D168" s="19">
        <v>0</v>
      </c>
      <c r="E168" s="20">
        <f t="shared" si="2"/>
        <v>0</v>
      </c>
      <c r="F168" s="19">
        <v>14.6279</v>
      </c>
      <c r="G168" s="19">
        <v>0</v>
      </c>
      <c r="H168" s="19">
        <v>14.6279</v>
      </c>
    </row>
    <row r="169" spans="2:8" x14ac:dyDescent="0.25">
      <c r="B169" s="61">
        <v>42536</v>
      </c>
      <c r="C169" s="19">
        <v>0</v>
      </c>
      <c r="D169" s="19">
        <v>0</v>
      </c>
      <c r="E169" s="20">
        <f t="shared" si="2"/>
        <v>0</v>
      </c>
      <c r="F169" s="19">
        <v>12.1959</v>
      </c>
      <c r="G169" s="19">
        <v>0</v>
      </c>
      <c r="H169" s="19">
        <v>12.1959</v>
      </c>
    </row>
    <row r="170" spans="2:8" x14ac:dyDescent="0.25">
      <c r="B170" s="61">
        <v>42537</v>
      </c>
      <c r="C170" s="19">
        <v>0</v>
      </c>
      <c r="D170" s="19">
        <v>0</v>
      </c>
      <c r="E170" s="20">
        <f t="shared" si="2"/>
        <v>0</v>
      </c>
      <c r="F170" s="19">
        <v>12.2721</v>
      </c>
      <c r="G170" s="19">
        <v>0</v>
      </c>
      <c r="H170" s="19">
        <v>12.2721</v>
      </c>
    </row>
    <row r="171" spans="2:8" x14ac:dyDescent="0.25">
      <c r="B171" s="61">
        <v>42538</v>
      </c>
      <c r="C171" s="19">
        <v>0</v>
      </c>
      <c r="D171" s="19">
        <v>0</v>
      </c>
      <c r="E171" s="20">
        <f t="shared" si="2"/>
        <v>0</v>
      </c>
      <c r="F171" s="19">
        <v>12.6371</v>
      </c>
      <c r="G171" s="19">
        <v>0</v>
      </c>
      <c r="H171" s="19">
        <v>12.6371</v>
      </c>
    </row>
    <row r="172" spans="2:8" x14ac:dyDescent="0.25">
      <c r="B172" s="61">
        <v>42539</v>
      </c>
      <c r="C172" s="19">
        <v>0</v>
      </c>
      <c r="D172" s="19">
        <v>0</v>
      </c>
      <c r="E172" s="20">
        <f t="shared" si="2"/>
        <v>0</v>
      </c>
      <c r="F172" s="19">
        <v>10.466799999999999</v>
      </c>
      <c r="G172" s="19">
        <v>0</v>
      </c>
      <c r="H172" s="19">
        <v>10.466799999999999</v>
      </c>
    </row>
    <row r="173" spans="2:8" x14ac:dyDescent="0.25">
      <c r="B173" s="61">
        <v>42540</v>
      </c>
      <c r="C173" s="19">
        <v>0</v>
      </c>
      <c r="D173" s="19">
        <v>0</v>
      </c>
      <c r="E173" s="20">
        <f t="shared" si="2"/>
        <v>0</v>
      </c>
      <c r="F173" s="19">
        <v>8.8935999999999993</v>
      </c>
      <c r="G173" s="19">
        <v>0</v>
      </c>
      <c r="H173" s="19">
        <v>8.8935999999999993</v>
      </c>
    </row>
    <row r="174" spans="2:8" x14ac:dyDescent="0.25">
      <c r="B174" s="61">
        <v>42541</v>
      </c>
      <c r="C174" s="19">
        <v>0</v>
      </c>
      <c r="D174" s="19">
        <v>0</v>
      </c>
      <c r="E174" s="20">
        <f t="shared" si="2"/>
        <v>0</v>
      </c>
      <c r="F174" s="19">
        <v>13.1372</v>
      </c>
      <c r="G174" s="19">
        <v>0</v>
      </c>
      <c r="H174" s="19">
        <v>13.1372</v>
      </c>
    </row>
    <row r="175" spans="2:8" x14ac:dyDescent="0.25">
      <c r="B175" s="61">
        <v>42542</v>
      </c>
      <c r="C175" s="19">
        <v>0</v>
      </c>
      <c r="D175" s="19">
        <v>0</v>
      </c>
      <c r="E175" s="20">
        <f t="shared" si="2"/>
        <v>0</v>
      </c>
      <c r="F175" s="19">
        <v>13.2492</v>
      </c>
      <c r="G175" s="19">
        <v>0</v>
      </c>
      <c r="H175" s="19">
        <v>13.2492</v>
      </c>
    </row>
    <row r="176" spans="2:8" x14ac:dyDescent="0.25">
      <c r="B176" s="61">
        <v>42543</v>
      </c>
      <c r="C176" s="19">
        <v>3.9419999999999997E-2</v>
      </c>
      <c r="D176" s="19">
        <v>0</v>
      </c>
      <c r="E176" s="20">
        <f t="shared" si="2"/>
        <v>3.9419999999999997E-2</v>
      </c>
      <c r="F176" s="19">
        <v>11.416399999999999</v>
      </c>
      <c r="G176" s="19">
        <v>0</v>
      </c>
      <c r="H176" s="19">
        <v>11.455819999999999</v>
      </c>
    </row>
    <row r="177" spans="2:8" x14ac:dyDescent="0.25">
      <c r="B177" s="61">
        <v>42544</v>
      </c>
      <c r="C177" s="19">
        <v>0</v>
      </c>
      <c r="D177" s="19">
        <v>0</v>
      </c>
      <c r="E177" s="20">
        <f t="shared" si="2"/>
        <v>0</v>
      </c>
      <c r="F177" s="19">
        <v>10.960699999999999</v>
      </c>
      <c r="G177" s="19">
        <v>0</v>
      </c>
      <c r="H177" s="19">
        <v>10.960699999999999</v>
      </c>
    </row>
    <row r="178" spans="2:8" x14ac:dyDescent="0.25">
      <c r="B178" s="61">
        <v>42545</v>
      </c>
      <c r="C178" s="19">
        <v>0</v>
      </c>
      <c r="D178" s="19">
        <v>0</v>
      </c>
      <c r="E178" s="20">
        <f t="shared" si="2"/>
        <v>0</v>
      </c>
      <c r="F178" s="19">
        <v>10.52083</v>
      </c>
      <c r="G178" s="19">
        <v>0</v>
      </c>
      <c r="H178" s="19">
        <v>10.52083</v>
      </c>
    </row>
    <row r="179" spans="2:8" x14ac:dyDescent="0.25">
      <c r="B179" s="61">
        <v>42546</v>
      </c>
      <c r="C179" s="19">
        <v>0</v>
      </c>
      <c r="D179" s="19">
        <v>0</v>
      </c>
      <c r="E179" s="20">
        <f t="shared" si="2"/>
        <v>0</v>
      </c>
      <c r="F179" s="19">
        <v>11.77</v>
      </c>
      <c r="G179" s="19">
        <v>0</v>
      </c>
      <c r="H179" s="19">
        <v>11.77</v>
      </c>
    </row>
    <row r="180" spans="2:8" x14ac:dyDescent="0.25">
      <c r="B180" s="61">
        <v>42547</v>
      </c>
      <c r="C180" s="19">
        <v>0</v>
      </c>
      <c r="D180" s="19">
        <v>0</v>
      </c>
      <c r="E180" s="20">
        <f t="shared" si="2"/>
        <v>0</v>
      </c>
      <c r="F180" s="19">
        <v>10.8443</v>
      </c>
      <c r="G180" s="19">
        <v>0</v>
      </c>
      <c r="H180" s="19">
        <v>10.8443</v>
      </c>
    </row>
    <row r="181" spans="2:8" x14ac:dyDescent="0.25">
      <c r="B181" s="61">
        <v>42548</v>
      </c>
      <c r="C181" s="22">
        <v>0</v>
      </c>
      <c r="D181" s="22">
        <v>0</v>
      </c>
      <c r="E181" s="20">
        <f t="shared" si="2"/>
        <v>0</v>
      </c>
      <c r="F181" s="22">
        <v>9.8496000000000006</v>
      </c>
      <c r="G181" s="22">
        <v>1E-4</v>
      </c>
      <c r="H181" s="22">
        <v>9.8497000000000003</v>
      </c>
    </row>
    <row r="182" spans="2:8" x14ac:dyDescent="0.25">
      <c r="B182" s="61">
        <v>42549</v>
      </c>
      <c r="C182" s="22">
        <v>0</v>
      </c>
      <c r="D182" s="22">
        <v>0</v>
      </c>
      <c r="E182" s="20">
        <f t="shared" si="2"/>
        <v>0</v>
      </c>
      <c r="F182" s="22">
        <v>9.6959999999999997</v>
      </c>
      <c r="G182" s="22">
        <v>0</v>
      </c>
      <c r="H182" s="22">
        <v>9.6959999999999997</v>
      </c>
    </row>
    <row r="183" spans="2:8" x14ac:dyDescent="0.25">
      <c r="B183" s="61">
        <v>42550</v>
      </c>
      <c r="C183" s="22">
        <v>0</v>
      </c>
      <c r="D183" s="22">
        <v>0</v>
      </c>
      <c r="E183" s="20">
        <f t="shared" si="2"/>
        <v>0</v>
      </c>
      <c r="F183" s="22">
        <v>11.0947</v>
      </c>
      <c r="G183" s="22">
        <v>0</v>
      </c>
      <c r="H183" s="22">
        <v>11.0947</v>
      </c>
    </row>
    <row r="184" spans="2:8" x14ac:dyDescent="0.25">
      <c r="B184" s="61">
        <v>42551</v>
      </c>
      <c r="C184" s="22">
        <v>0</v>
      </c>
      <c r="D184" s="22">
        <v>0</v>
      </c>
      <c r="E184" s="20">
        <f t="shared" si="2"/>
        <v>0</v>
      </c>
      <c r="F184" s="22">
        <v>14.9185</v>
      </c>
      <c r="G184" s="22">
        <v>0</v>
      </c>
      <c r="H184" s="22">
        <v>14.9185</v>
      </c>
    </row>
    <row r="185" spans="2:8" x14ac:dyDescent="0.25">
      <c r="B185" s="61">
        <v>42552</v>
      </c>
      <c r="C185" s="22">
        <v>0</v>
      </c>
      <c r="D185" s="22">
        <v>0</v>
      </c>
      <c r="E185" s="20">
        <f t="shared" si="2"/>
        <v>0</v>
      </c>
      <c r="F185" s="22">
        <v>37.200499999999998</v>
      </c>
      <c r="G185" s="22">
        <v>0</v>
      </c>
      <c r="H185" s="22">
        <v>37.200499999999998</v>
      </c>
    </row>
    <row r="186" spans="2:8" x14ac:dyDescent="0.25">
      <c r="B186" s="61">
        <v>42553</v>
      </c>
      <c r="C186" s="22">
        <v>0</v>
      </c>
      <c r="D186" s="22">
        <v>0</v>
      </c>
      <c r="E186" s="20">
        <f t="shared" si="2"/>
        <v>0</v>
      </c>
      <c r="F186" s="22">
        <v>35.911299999999997</v>
      </c>
      <c r="G186" s="22">
        <v>0</v>
      </c>
      <c r="H186" s="22">
        <v>35.911299999999997</v>
      </c>
    </row>
    <row r="187" spans="2:8" x14ac:dyDescent="0.25">
      <c r="B187" s="61">
        <v>42554</v>
      </c>
      <c r="C187" s="22">
        <v>0</v>
      </c>
      <c r="D187" s="22">
        <v>0</v>
      </c>
      <c r="E187" s="20">
        <f t="shared" si="2"/>
        <v>0</v>
      </c>
      <c r="F187" s="22">
        <v>35.349899999999998</v>
      </c>
      <c r="G187" s="22">
        <v>0</v>
      </c>
      <c r="H187" s="22">
        <v>35.349899999999998</v>
      </c>
    </row>
    <row r="188" spans="2:8" x14ac:dyDescent="0.25">
      <c r="B188" s="61">
        <v>42555</v>
      </c>
      <c r="C188" s="22">
        <v>0</v>
      </c>
      <c r="D188" s="22">
        <v>0</v>
      </c>
      <c r="E188" s="20">
        <f t="shared" si="2"/>
        <v>0</v>
      </c>
      <c r="F188" s="22">
        <v>36.021000000000001</v>
      </c>
      <c r="G188" s="22">
        <v>0</v>
      </c>
      <c r="H188" s="22">
        <v>36.021000000000001</v>
      </c>
    </row>
    <row r="189" spans="2:8" x14ac:dyDescent="0.25">
      <c r="B189" s="61">
        <v>42556</v>
      </c>
      <c r="C189" s="22">
        <v>0</v>
      </c>
      <c r="D189" s="22">
        <v>0</v>
      </c>
      <c r="E189" s="20">
        <f t="shared" si="2"/>
        <v>0</v>
      </c>
      <c r="F189" s="22">
        <v>33.795099999999998</v>
      </c>
      <c r="G189" s="22">
        <v>0</v>
      </c>
      <c r="H189" s="22">
        <v>33.795099999999998</v>
      </c>
    </row>
    <row r="190" spans="2:8" x14ac:dyDescent="0.25">
      <c r="B190" s="61">
        <v>42557</v>
      </c>
      <c r="C190" s="22">
        <v>6.368E-2</v>
      </c>
      <c r="D190" s="22">
        <v>0</v>
      </c>
      <c r="E190" s="20">
        <f t="shared" si="2"/>
        <v>6.368E-2</v>
      </c>
      <c r="F190" s="22">
        <v>34.960599999999999</v>
      </c>
      <c r="G190" s="22">
        <v>0</v>
      </c>
      <c r="H190" s="22">
        <v>35.024279999999997</v>
      </c>
    </row>
    <row r="191" spans="2:8" x14ac:dyDescent="0.25">
      <c r="B191" s="61">
        <v>42558</v>
      </c>
      <c r="C191" s="22">
        <v>0</v>
      </c>
      <c r="D191" s="22">
        <v>0</v>
      </c>
      <c r="E191" s="20">
        <f t="shared" si="2"/>
        <v>0</v>
      </c>
      <c r="F191" s="22">
        <v>35.030299999999997</v>
      </c>
      <c r="G191" s="22">
        <v>0</v>
      </c>
      <c r="H191" s="22">
        <v>35.030299999999997</v>
      </c>
    </row>
    <row r="192" spans="2:8" x14ac:dyDescent="0.25">
      <c r="B192" s="61">
        <v>42559</v>
      </c>
      <c r="C192" s="22">
        <v>0</v>
      </c>
      <c r="D192" s="22">
        <v>0</v>
      </c>
      <c r="E192" s="20">
        <f t="shared" si="2"/>
        <v>0</v>
      </c>
      <c r="F192" s="22">
        <v>33.908000000000001</v>
      </c>
      <c r="G192" s="22">
        <v>0</v>
      </c>
      <c r="H192" s="22">
        <v>33.908000000000001</v>
      </c>
    </row>
    <row r="193" spans="2:8" x14ac:dyDescent="0.25">
      <c r="B193" s="61">
        <v>42560</v>
      </c>
      <c r="C193" s="22">
        <v>0</v>
      </c>
      <c r="D193" s="22">
        <v>0</v>
      </c>
      <c r="E193" s="20">
        <f t="shared" si="2"/>
        <v>0</v>
      </c>
      <c r="F193" s="22">
        <v>29.918600000000001</v>
      </c>
      <c r="G193" s="22">
        <v>0</v>
      </c>
      <c r="H193" s="22">
        <v>29.918600000000001</v>
      </c>
    </row>
    <row r="194" spans="2:8" x14ac:dyDescent="0.25">
      <c r="B194" s="61">
        <v>42561</v>
      </c>
      <c r="C194" s="22">
        <v>0</v>
      </c>
      <c r="D194" s="22">
        <v>0</v>
      </c>
      <c r="E194" s="20">
        <f t="shared" si="2"/>
        <v>0</v>
      </c>
      <c r="F194" s="22">
        <v>29.996200000000002</v>
      </c>
      <c r="G194" s="22">
        <v>0</v>
      </c>
      <c r="H194" s="22">
        <v>29.996200000000002</v>
      </c>
    </row>
    <row r="195" spans="2:8" x14ac:dyDescent="0.25">
      <c r="B195" s="61">
        <v>42562</v>
      </c>
      <c r="C195" s="22">
        <v>0</v>
      </c>
      <c r="D195" s="22">
        <v>0</v>
      </c>
      <c r="E195" s="20">
        <f t="shared" si="2"/>
        <v>0</v>
      </c>
      <c r="F195" s="22">
        <v>37.589599999999997</v>
      </c>
      <c r="G195" s="22">
        <v>0</v>
      </c>
      <c r="H195" s="22">
        <v>37.589599999999997</v>
      </c>
    </row>
    <row r="196" spans="2:8" x14ac:dyDescent="0.25">
      <c r="B196" s="61">
        <v>42563</v>
      </c>
      <c r="C196" s="22">
        <v>0</v>
      </c>
      <c r="D196" s="22">
        <v>0</v>
      </c>
      <c r="E196" s="20">
        <f t="shared" ref="E196:E259" si="3">D196+C196</f>
        <v>0</v>
      </c>
      <c r="F196" s="22">
        <v>36.899700000000003</v>
      </c>
      <c r="G196" s="22">
        <v>0</v>
      </c>
      <c r="H196" s="22">
        <v>36.899700000000003</v>
      </c>
    </row>
    <row r="197" spans="2:8" x14ac:dyDescent="0.25">
      <c r="B197" s="61">
        <v>42564</v>
      </c>
      <c r="C197" s="22">
        <v>0</v>
      </c>
      <c r="D197" s="22">
        <v>0</v>
      </c>
      <c r="E197" s="20">
        <f t="shared" si="3"/>
        <v>0</v>
      </c>
      <c r="F197" s="22">
        <v>35.618400000000001</v>
      </c>
      <c r="G197" s="22">
        <v>0</v>
      </c>
      <c r="H197" s="22">
        <v>35.618400000000001</v>
      </c>
    </row>
    <row r="198" spans="2:8" x14ac:dyDescent="0.25">
      <c r="B198" s="61">
        <v>42565</v>
      </c>
      <c r="C198" s="22">
        <v>0</v>
      </c>
      <c r="D198" s="22">
        <v>0</v>
      </c>
      <c r="E198" s="20">
        <f t="shared" si="3"/>
        <v>0</v>
      </c>
      <c r="F198" s="22">
        <v>34.970999999999997</v>
      </c>
      <c r="G198" s="22">
        <v>0</v>
      </c>
      <c r="H198" s="22">
        <v>34.970999999999997</v>
      </c>
    </row>
    <row r="199" spans="2:8" x14ac:dyDescent="0.25">
      <c r="B199" s="61">
        <v>42566</v>
      </c>
      <c r="C199" s="22">
        <v>0</v>
      </c>
      <c r="D199" s="22">
        <v>0</v>
      </c>
      <c r="E199" s="20">
        <f t="shared" si="3"/>
        <v>0</v>
      </c>
      <c r="F199" s="22">
        <v>35.866</v>
      </c>
      <c r="G199" s="22">
        <v>0</v>
      </c>
      <c r="H199" s="22">
        <v>35.866</v>
      </c>
    </row>
    <row r="200" spans="2:8" x14ac:dyDescent="0.25">
      <c r="B200" s="61">
        <v>42567</v>
      </c>
      <c r="C200" s="22">
        <v>0</v>
      </c>
      <c r="D200" s="22">
        <v>0</v>
      </c>
      <c r="E200" s="20">
        <f t="shared" si="3"/>
        <v>0</v>
      </c>
      <c r="F200" s="22">
        <v>20.8782</v>
      </c>
      <c r="G200" s="22">
        <v>0</v>
      </c>
      <c r="H200" s="22">
        <v>20.8782</v>
      </c>
    </row>
    <row r="201" spans="2:8" x14ac:dyDescent="0.25">
      <c r="B201" s="61">
        <v>42568</v>
      </c>
      <c r="C201" s="22">
        <v>0</v>
      </c>
      <c r="D201" s="22">
        <v>0</v>
      </c>
      <c r="E201" s="20">
        <f t="shared" si="3"/>
        <v>0</v>
      </c>
      <c r="F201" s="22">
        <v>20.843599999999999</v>
      </c>
      <c r="G201" s="22">
        <v>0</v>
      </c>
      <c r="H201" s="22">
        <v>20.843599999999999</v>
      </c>
    </row>
    <row r="202" spans="2:8" x14ac:dyDescent="0.25">
      <c r="B202" s="61">
        <v>42569</v>
      </c>
      <c r="C202" s="22">
        <v>0</v>
      </c>
      <c r="D202" s="22">
        <v>0</v>
      </c>
      <c r="E202" s="20">
        <f t="shared" si="3"/>
        <v>0</v>
      </c>
      <c r="F202" s="22">
        <v>24.9116</v>
      </c>
      <c r="G202" s="22">
        <v>0</v>
      </c>
      <c r="H202" s="22">
        <v>24.9116</v>
      </c>
    </row>
    <row r="203" spans="2:8" x14ac:dyDescent="0.25">
      <c r="B203" s="61">
        <v>42570</v>
      </c>
      <c r="C203" s="22">
        <v>0</v>
      </c>
      <c r="D203" s="22">
        <v>0</v>
      </c>
      <c r="E203" s="20">
        <f t="shared" si="3"/>
        <v>0</v>
      </c>
      <c r="F203" s="22">
        <v>24.681249999999999</v>
      </c>
      <c r="G203" s="22">
        <v>0</v>
      </c>
      <c r="H203" s="22">
        <v>24.681249999999999</v>
      </c>
    </row>
    <row r="204" spans="2:8" x14ac:dyDescent="0.25">
      <c r="B204" s="61">
        <v>42571</v>
      </c>
      <c r="C204" s="22">
        <v>0</v>
      </c>
      <c r="D204" s="22">
        <v>0</v>
      </c>
      <c r="E204" s="20">
        <f t="shared" si="3"/>
        <v>0</v>
      </c>
      <c r="F204" s="22">
        <v>25.9666</v>
      </c>
      <c r="G204" s="22">
        <v>0</v>
      </c>
      <c r="H204" s="22">
        <v>25.9666</v>
      </c>
    </row>
    <row r="205" spans="2:8" x14ac:dyDescent="0.25">
      <c r="B205" s="61">
        <v>42572</v>
      </c>
      <c r="C205" s="22">
        <v>4.5900000000000003E-3</v>
      </c>
      <c r="D205" s="22">
        <v>0</v>
      </c>
      <c r="E205" s="20">
        <f t="shared" si="3"/>
        <v>4.5900000000000003E-3</v>
      </c>
      <c r="F205" s="22">
        <v>25.617100000000001</v>
      </c>
      <c r="G205" s="22">
        <v>0</v>
      </c>
      <c r="H205" s="22">
        <v>25.621690000000001</v>
      </c>
    </row>
    <row r="206" spans="2:8" x14ac:dyDescent="0.25">
      <c r="B206" s="61">
        <v>42573</v>
      </c>
      <c r="C206" s="22">
        <v>0</v>
      </c>
      <c r="D206" s="22">
        <v>2.0000000000000002E-5</v>
      </c>
      <c r="E206" s="20">
        <f t="shared" si="3"/>
        <v>2.0000000000000002E-5</v>
      </c>
      <c r="F206" s="22">
        <v>25.993300000000001</v>
      </c>
      <c r="G206" s="22">
        <v>0</v>
      </c>
      <c r="H206" s="22">
        <v>25.993320000000001</v>
      </c>
    </row>
    <row r="207" spans="2:8" x14ac:dyDescent="0.25">
      <c r="B207" s="61">
        <v>42574</v>
      </c>
      <c r="C207" s="22">
        <v>0</v>
      </c>
      <c r="D207" s="22">
        <v>0</v>
      </c>
      <c r="E207" s="20">
        <f t="shared" si="3"/>
        <v>0</v>
      </c>
      <c r="F207" s="22">
        <v>23.2027</v>
      </c>
      <c r="G207" s="22">
        <v>0</v>
      </c>
      <c r="H207" s="22">
        <v>23.2027</v>
      </c>
    </row>
    <row r="208" spans="2:8" x14ac:dyDescent="0.25">
      <c r="B208" s="61">
        <v>42575</v>
      </c>
      <c r="C208" s="22">
        <v>0</v>
      </c>
      <c r="D208" s="22">
        <v>0</v>
      </c>
      <c r="E208" s="20">
        <f t="shared" si="3"/>
        <v>0</v>
      </c>
      <c r="F208" s="22">
        <v>23.283999999999999</v>
      </c>
      <c r="G208" s="22">
        <v>0</v>
      </c>
      <c r="H208" s="22">
        <v>23.283999999999999</v>
      </c>
    </row>
    <row r="209" spans="2:8" x14ac:dyDescent="0.25">
      <c r="B209" s="61">
        <v>42576</v>
      </c>
      <c r="C209" s="22">
        <v>4.9910000000000003E-2</v>
      </c>
      <c r="D209" s="22">
        <v>0</v>
      </c>
      <c r="E209" s="20">
        <f t="shared" si="3"/>
        <v>4.9910000000000003E-2</v>
      </c>
      <c r="F209" s="22">
        <v>26.327200000000001</v>
      </c>
      <c r="G209" s="22">
        <v>0</v>
      </c>
      <c r="H209" s="22">
        <v>26.377110000000002</v>
      </c>
    </row>
    <row r="210" spans="2:8" x14ac:dyDescent="0.25">
      <c r="B210" s="61">
        <v>42577</v>
      </c>
      <c r="C210" s="22">
        <v>0</v>
      </c>
      <c r="D210" s="22">
        <v>0</v>
      </c>
      <c r="E210" s="20">
        <f t="shared" si="3"/>
        <v>0</v>
      </c>
      <c r="F210" s="22">
        <v>23.078700000000001</v>
      </c>
      <c r="G210" s="22">
        <v>0</v>
      </c>
      <c r="H210" s="22">
        <v>23.078700000000001</v>
      </c>
    </row>
    <row r="211" spans="2:8" x14ac:dyDescent="0.25">
      <c r="B211" s="61">
        <v>42578</v>
      </c>
      <c r="C211" s="22">
        <v>0</v>
      </c>
      <c r="D211" s="22">
        <v>0</v>
      </c>
      <c r="E211" s="20">
        <f t="shared" si="3"/>
        <v>0</v>
      </c>
      <c r="F211" s="22">
        <v>25.493400000000001</v>
      </c>
      <c r="G211" s="22">
        <v>0</v>
      </c>
      <c r="H211" s="22">
        <v>25.493400000000001</v>
      </c>
    </row>
    <row r="212" spans="2:8" x14ac:dyDescent="0.25">
      <c r="B212" s="61">
        <v>42579</v>
      </c>
      <c r="C212" s="22">
        <v>0</v>
      </c>
      <c r="D212" s="22">
        <v>0</v>
      </c>
      <c r="E212" s="20">
        <f t="shared" si="3"/>
        <v>0</v>
      </c>
      <c r="F212" s="22">
        <v>26.331600000000002</v>
      </c>
      <c r="G212" s="22">
        <v>0</v>
      </c>
      <c r="H212" s="22">
        <v>26.331600000000002</v>
      </c>
    </row>
    <row r="213" spans="2:8" x14ac:dyDescent="0.25">
      <c r="B213" s="61">
        <v>42580</v>
      </c>
      <c r="C213" s="22">
        <v>0</v>
      </c>
      <c r="D213" s="22">
        <v>0</v>
      </c>
      <c r="E213" s="20">
        <f t="shared" si="3"/>
        <v>0</v>
      </c>
      <c r="F213" s="22">
        <v>26.607700000000001</v>
      </c>
      <c r="G213" s="22">
        <v>0</v>
      </c>
      <c r="H213" s="22">
        <v>26.607700000000001</v>
      </c>
    </row>
    <row r="214" spans="2:8" x14ac:dyDescent="0.25">
      <c r="B214" s="61">
        <v>42581</v>
      </c>
      <c r="C214" s="22">
        <v>0</v>
      </c>
      <c r="D214" s="22">
        <v>0</v>
      </c>
      <c r="E214" s="20">
        <f t="shared" si="3"/>
        <v>0</v>
      </c>
      <c r="F214" s="22">
        <v>26.232500000000002</v>
      </c>
      <c r="G214" s="22">
        <v>0</v>
      </c>
      <c r="H214" s="22">
        <v>26.232500000000002</v>
      </c>
    </row>
    <row r="215" spans="2:8" x14ac:dyDescent="0.25">
      <c r="B215" s="61">
        <v>42582</v>
      </c>
      <c r="C215" s="22">
        <v>0</v>
      </c>
      <c r="D215" s="22">
        <v>0</v>
      </c>
      <c r="E215" s="20">
        <f t="shared" si="3"/>
        <v>0</v>
      </c>
      <c r="F215" s="22">
        <v>24.453600000000002</v>
      </c>
      <c r="G215" s="22">
        <v>0</v>
      </c>
      <c r="H215" s="22">
        <v>24.453600000000002</v>
      </c>
    </row>
    <row r="216" spans="2:8" x14ac:dyDescent="0.25">
      <c r="B216" s="61">
        <v>42583</v>
      </c>
      <c r="C216" s="22">
        <v>0</v>
      </c>
      <c r="D216" s="22">
        <v>0</v>
      </c>
      <c r="E216" s="20">
        <f t="shared" si="3"/>
        <v>0</v>
      </c>
      <c r="F216" s="22">
        <v>18.87</v>
      </c>
      <c r="G216" s="22">
        <v>0</v>
      </c>
      <c r="H216" s="22">
        <v>18.87</v>
      </c>
    </row>
    <row r="217" spans="2:8" x14ac:dyDescent="0.25">
      <c r="B217" s="61">
        <v>42584</v>
      </c>
      <c r="C217" s="22">
        <v>2.196E-2</v>
      </c>
      <c r="D217" s="22">
        <v>0</v>
      </c>
      <c r="E217" s="20">
        <f t="shared" si="3"/>
        <v>2.196E-2</v>
      </c>
      <c r="F217" s="22">
        <v>19.923999999999999</v>
      </c>
      <c r="G217" s="22">
        <v>0</v>
      </c>
      <c r="H217" s="22">
        <v>19.945959999999999</v>
      </c>
    </row>
    <row r="218" spans="2:8" x14ac:dyDescent="0.25">
      <c r="B218" s="61">
        <v>42585</v>
      </c>
      <c r="C218" s="22">
        <v>2.111E-2</v>
      </c>
      <c r="D218" s="22">
        <v>0</v>
      </c>
      <c r="E218" s="20">
        <f t="shared" si="3"/>
        <v>2.111E-2</v>
      </c>
      <c r="F218" s="22">
        <v>15.654999999999999</v>
      </c>
      <c r="G218" s="22">
        <v>0</v>
      </c>
      <c r="H218" s="22">
        <v>15.67611</v>
      </c>
    </row>
    <row r="219" spans="2:8" x14ac:dyDescent="0.25">
      <c r="B219" s="61">
        <v>42586</v>
      </c>
      <c r="C219" s="22">
        <v>0</v>
      </c>
      <c r="D219" s="22">
        <v>0</v>
      </c>
      <c r="E219" s="20">
        <f t="shared" si="3"/>
        <v>0</v>
      </c>
      <c r="F219" s="22">
        <v>25.777200000000001</v>
      </c>
      <c r="G219" s="22">
        <v>0</v>
      </c>
      <c r="H219" s="22">
        <v>25.777200000000001</v>
      </c>
    </row>
    <row r="220" spans="2:8" x14ac:dyDescent="0.25">
      <c r="B220" s="61">
        <v>42587</v>
      </c>
      <c r="C220" s="22">
        <v>0</v>
      </c>
      <c r="D220" s="22">
        <v>0</v>
      </c>
      <c r="E220" s="20">
        <f t="shared" si="3"/>
        <v>0</v>
      </c>
      <c r="F220" s="22">
        <v>27.282900000000001</v>
      </c>
      <c r="G220" s="22">
        <v>0</v>
      </c>
      <c r="H220" s="22">
        <v>27.282900000000001</v>
      </c>
    </row>
    <row r="221" spans="2:8" x14ac:dyDescent="0.25">
      <c r="B221" s="61">
        <v>42588</v>
      </c>
      <c r="C221" s="22">
        <v>0</v>
      </c>
      <c r="D221" s="22">
        <v>0</v>
      </c>
      <c r="E221" s="20">
        <f t="shared" si="3"/>
        <v>0</v>
      </c>
      <c r="F221" s="22">
        <v>18.747399999999999</v>
      </c>
      <c r="G221" s="22">
        <v>0</v>
      </c>
      <c r="H221" s="22">
        <v>18.747399999999999</v>
      </c>
    </row>
    <row r="222" spans="2:8" x14ac:dyDescent="0.25">
      <c r="B222" s="61">
        <v>42589</v>
      </c>
      <c r="C222" s="22">
        <v>0</v>
      </c>
      <c r="D222" s="22">
        <v>0</v>
      </c>
      <c r="E222" s="20">
        <f t="shared" si="3"/>
        <v>0</v>
      </c>
      <c r="F222" s="22">
        <v>18.756</v>
      </c>
      <c r="G222" s="22">
        <v>0</v>
      </c>
      <c r="H222" s="22">
        <v>18.756</v>
      </c>
    </row>
    <row r="223" spans="2:8" x14ac:dyDescent="0.25">
      <c r="B223" s="61">
        <v>42590</v>
      </c>
      <c r="C223" s="22">
        <v>0</v>
      </c>
      <c r="D223" s="22">
        <v>0</v>
      </c>
      <c r="E223" s="20">
        <f t="shared" si="3"/>
        <v>0</v>
      </c>
      <c r="F223" s="22">
        <v>24.640599999999999</v>
      </c>
      <c r="G223" s="22">
        <v>0</v>
      </c>
      <c r="H223" s="22">
        <v>24.640599999999999</v>
      </c>
    </row>
    <row r="224" spans="2:8" x14ac:dyDescent="0.25">
      <c r="B224" s="61">
        <v>42591</v>
      </c>
      <c r="C224" s="22">
        <v>0</v>
      </c>
      <c r="D224" s="22">
        <v>0</v>
      </c>
      <c r="E224" s="20">
        <f t="shared" si="3"/>
        <v>0</v>
      </c>
      <c r="F224" s="22">
        <v>18.858599999999999</v>
      </c>
      <c r="G224" s="22">
        <v>0</v>
      </c>
      <c r="H224" s="22">
        <v>18.858599999999999</v>
      </c>
    </row>
    <row r="225" spans="2:8" x14ac:dyDescent="0.25">
      <c r="B225" s="61">
        <v>42592</v>
      </c>
      <c r="C225" s="22">
        <v>0</v>
      </c>
      <c r="D225" s="22">
        <v>0</v>
      </c>
      <c r="E225" s="20">
        <f t="shared" si="3"/>
        <v>0</v>
      </c>
      <c r="F225" s="22">
        <v>18.6509</v>
      </c>
      <c r="G225" s="22">
        <v>0</v>
      </c>
      <c r="H225" s="22">
        <v>18.6509</v>
      </c>
    </row>
    <row r="226" spans="2:8" x14ac:dyDescent="0.25">
      <c r="B226" s="61">
        <v>42593</v>
      </c>
      <c r="C226" s="22">
        <v>0</v>
      </c>
      <c r="D226" s="22">
        <v>0</v>
      </c>
      <c r="E226" s="20">
        <f t="shared" si="3"/>
        <v>0</v>
      </c>
      <c r="F226" s="22">
        <v>18.290299999999998</v>
      </c>
      <c r="G226" s="22">
        <v>0</v>
      </c>
      <c r="H226" s="22">
        <v>18.290299999999998</v>
      </c>
    </row>
    <row r="227" spans="2:8" x14ac:dyDescent="0.25">
      <c r="B227" s="61">
        <v>42594</v>
      </c>
      <c r="C227" s="22">
        <v>0</v>
      </c>
      <c r="D227" s="22">
        <v>0</v>
      </c>
      <c r="E227" s="20">
        <f t="shared" si="3"/>
        <v>0</v>
      </c>
      <c r="F227" s="22">
        <v>18.348500000000001</v>
      </c>
      <c r="G227" s="22">
        <v>0</v>
      </c>
      <c r="H227" s="22">
        <v>18.348500000000001</v>
      </c>
    </row>
    <row r="228" spans="2:8" x14ac:dyDescent="0.25">
      <c r="B228" s="61">
        <v>42595</v>
      </c>
      <c r="C228" s="22">
        <v>0</v>
      </c>
      <c r="D228" s="22">
        <v>0</v>
      </c>
      <c r="E228" s="20">
        <f t="shared" si="3"/>
        <v>0</v>
      </c>
      <c r="F228" s="22">
        <v>15.2629</v>
      </c>
      <c r="G228" s="22">
        <v>0</v>
      </c>
      <c r="H228" s="22">
        <v>15.2629</v>
      </c>
    </row>
    <row r="229" spans="2:8" x14ac:dyDescent="0.25">
      <c r="B229" s="61">
        <v>42596</v>
      </c>
      <c r="C229" s="22">
        <v>0</v>
      </c>
      <c r="D229" s="22">
        <v>0</v>
      </c>
      <c r="E229" s="20">
        <f t="shared" si="3"/>
        <v>0</v>
      </c>
      <c r="F229" s="22">
        <v>15.1409</v>
      </c>
      <c r="G229" s="22">
        <v>0</v>
      </c>
      <c r="H229" s="22">
        <v>15.1409</v>
      </c>
    </row>
    <row r="230" spans="2:8" x14ac:dyDescent="0.25">
      <c r="B230" s="61">
        <v>42597</v>
      </c>
      <c r="C230" s="22">
        <v>0</v>
      </c>
      <c r="D230" s="22">
        <v>0</v>
      </c>
      <c r="E230" s="20">
        <f t="shared" si="3"/>
        <v>0</v>
      </c>
      <c r="F230" s="22">
        <v>14.368399999999999</v>
      </c>
      <c r="G230" s="22">
        <v>0</v>
      </c>
      <c r="H230" s="22">
        <v>14.368399999999999</v>
      </c>
    </row>
    <row r="231" spans="2:8" x14ac:dyDescent="0.25">
      <c r="B231" s="61">
        <v>42598</v>
      </c>
      <c r="C231" s="22">
        <v>0</v>
      </c>
      <c r="D231" s="22">
        <v>0</v>
      </c>
      <c r="E231" s="20">
        <f t="shared" si="3"/>
        <v>0</v>
      </c>
      <c r="F231" s="22">
        <v>21.809799999999999</v>
      </c>
      <c r="G231" s="22">
        <v>0</v>
      </c>
      <c r="H231" s="22">
        <v>21.809799999999999</v>
      </c>
    </row>
    <row r="232" spans="2:8" x14ac:dyDescent="0.25">
      <c r="B232" s="61">
        <v>42599</v>
      </c>
      <c r="C232" s="22">
        <v>0</v>
      </c>
      <c r="D232" s="22">
        <v>0</v>
      </c>
      <c r="E232" s="20">
        <f t="shared" si="3"/>
        <v>0</v>
      </c>
      <c r="F232" s="22">
        <v>24.5578</v>
      </c>
      <c r="G232" s="22">
        <v>0</v>
      </c>
      <c r="H232" s="22">
        <v>24.5578</v>
      </c>
    </row>
    <row r="233" spans="2:8" x14ac:dyDescent="0.25">
      <c r="B233" s="61">
        <v>42600</v>
      </c>
      <c r="C233" s="22">
        <v>5.2600000000000001E-2</v>
      </c>
      <c r="D233" s="22">
        <v>0</v>
      </c>
      <c r="E233" s="20">
        <f t="shared" si="3"/>
        <v>5.2600000000000001E-2</v>
      </c>
      <c r="F233" s="22">
        <v>18.531500000000001</v>
      </c>
      <c r="G233" s="22">
        <v>0</v>
      </c>
      <c r="H233" s="22">
        <v>18.584100000000003</v>
      </c>
    </row>
    <row r="234" spans="2:8" x14ac:dyDescent="0.25">
      <c r="B234" s="61">
        <v>42601</v>
      </c>
      <c r="C234" s="22">
        <v>0</v>
      </c>
      <c r="D234" s="22">
        <v>0</v>
      </c>
      <c r="E234" s="20">
        <f t="shared" si="3"/>
        <v>0</v>
      </c>
      <c r="F234" s="22">
        <v>18.670100000000001</v>
      </c>
      <c r="G234" s="22">
        <v>0</v>
      </c>
      <c r="H234" s="22">
        <v>18.670100000000001</v>
      </c>
    </row>
    <row r="235" spans="2:8" x14ac:dyDescent="0.25">
      <c r="B235" s="61">
        <v>42602</v>
      </c>
      <c r="C235" s="22">
        <v>0</v>
      </c>
      <c r="D235" s="22">
        <v>0</v>
      </c>
      <c r="E235" s="20">
        <f t="shared" si="3"/>
        <v>0</v>
      </c>
      <c r="F235" s="22">
        <v>11.8604</v>
      </c>
      <c r="G235" s="22">
        <v>0</v>
      </c>
      <c r="H235" s="22">
        <v>11.8604</v>
      </c>
    </row>
    <row r="236" spans="2:8" x14ac:dyDescent="0.25">
      <c r="B236" s="61">
        <v>42603</v>
      </c>
      <c r="C236" s="22">
        <v>0</v>
      </c>
      <c r="D236" s="22">
        <v>0</v>
      </c>
      <c r="E236" s="20">
        <f t="shared" si="3"/>
        <v>0</v>
      </c>
      <c r="F236" s="22">
        <v>12.580500000000001</v>
      </c>
      <c r="G236" s="22">
        <v>0</v>
      </c>
      <c r="H236" s="22">
        <v>12.580500000000001</v>
      </c>
    </row>
    <row r="237" spans="2:8" x14ac:dyDescent="0.25">
      <c r="B237" s="61">
        <v>42604</v>
      </c>
      <c r="C237" s="22">
        <v>0</v>
      </c>
      <c r="D237" s="22">
        <v>0</v>
      </c>
      <c r="E237" s="20">
        <f t="shared" si="3"/>
        <v>0</v>
      </c>
      <c r="F237" s="22">
        <v>16.479900000000001</v>
      </c>
      <c r="G237" s="22">
        <v>0</v>
      </c>
      <c r="H237" s="22">
        <v>16.479900000000001</v>
      </c>
    </row>
    <row r="238" spans="2:8" x14ac:dyDescent="0.25">
      <c r="B238" s="61">
        <v>42605</v>
      </c>
      <c r="C238" s="22">
        <v>0</v>
      </c>
      <c r="D238" s="22">
        <v>0</v>
      </c>
      <c r="E238" s="20">
        <f t="shared" si="3"/>
        <v>0</v>
      </c>
      <c r="F238" s="22">
        <v>17.309799999999999</v>
      </c>
      <c r="G238" s="22">
        <v>0</v>
      </c>
      <c r="H238" s="22">
        <v>17.309799999999999</v>
      </c>
    </row>
    <row r="239" spans="2:8" x14ac:dyDescent="0.25">
      <c r="B239" s="61">
        <v>42606</v>
      </c>
      <c r="C239" s="22">
        <v>0</v>
      </c>
      <c r="D239" s="22">
        <v>0</v>
      </c>
      <c r="E239" s="20">
        <f t="shared" si="3"/>
        <v>0</v>
      </c>
      <c r="F239" s="22">
        <v>22.376300000000001</v>
      </c>
      <c r="G239" s="22">
        <v>0</v>
      </c>
      <c r="H239" s="22">
        <v>22.376300000000001</v>
      </c>
    </row>
    <row r="240" spans="2:8" x14ac:dyDescent="0.25">
      <c r="B240" s="61">
        <v>42607</v>
      </c>
      <c r="C240" s="22">
        <v>0</v>
      </c>
      <c r="D240" s="22">
        <v>0</v>
      </c>
      <c r="E240" s="20">
        <f t="shared" si="3"/>
        <v>0</v>
      </c>
      <c r="F240" s="22">
        <v>18.999400000000001</v>
      </c>
      <c r="G240" s="22">
        <v>0</v>
      </c>
      <c r="H240" s="22">
        <v>18.999400000000001</v>
      </c>
    </row>
    <row r="241" spans="2:8" x14ac:dyDescent="0.25">
      <c r="B241" s="61">
        <v>42608</v>
      </c>
      <c r="C241" s="22">
        <v>0</v>
      </c>
      <c r="D241" s="22">
        <v>0</v>
      </c>
      <c r="E241" s="20">
        <f t="shared" si="3"/>
        <v>0</v>
      </c>
      <c r="F241" s="22">
        <v>16.475300000000001</v>
      </c>
      <c r="G241" s="22">
        <v>0</v>
      </c>
      <c r="H241" s="22">
        <v>16.475300000000001</v>
      </c>
    </row>
    <row r="242" spans="2:8" x14ac:dyDescent="0.25">
      <c r="B242" s="61">
        <v>42609</v>
      </c>
      <c r="C242" s="22">
        <v>0</v>
      </c>
      <c r="D242" s="22">
        <v>0</v>
      </c>
      <c r="E242" s="20">
        <f t="shared" si="3"/>
        <v>0</v>
      </c>
      <c r="F242" s="22">
        <v>18.8948</v>
      </c>
      <c r="G242" s="22">
        <v>0</v>
      </c>
      <c r="H242" s="22">
        <v>18.8948</v>
      </c>
    </row>
    <row r="243" spans="2:8" x14ac:dyDescent="0.25">
      <c r="B243" s="61">
        <v>42610</v>
      </c>
      <c r="C243" s="22">
        <v>0</v>
      </c>
      <c r="D243" s="22">
        <v>0</v>
      </c>
      <c r="E243" s="20">
        <f t="shared" si="3"/>
        <v>0</v>
      </c>
      <c r="F243" s="22">
        <v>18.625599999999999</v>
      </c>
      <c r="G243" s="22">
        <v>0</v>
      </c>
      <c r="H243" s="22">
        <v>18.625599999999999</v>
      </c>
    </row>
    <row r="244" spans="2:8" x14ac:dyDescent="0.25">
      <c r="B244" s="61">
        <v>42611</v>
      </c>
      <c r="C244" s="22">
        <v>0</v>
      </c>
      <c r="D244" s="22">
        <v>0</v>
      </c>
      <c r="E244" s="20">
        <f t="shared" si="3"/>
        <v>0</v>
      </c>
      <c r="F244" s="22">
        <v>18.039899999999999</v>
      </c>
      <c r="G244" s="22">
        <v>0</v>
      </c>
      <c r="H244" s="22">
        <v>18.039899999999999</v>
      </c>
    </row>
    <row r="245" spans="2:8" x14ac:dyDescent="0.25">
      <c r="B245" s="61">
        <v>42612</v>
      </c>
      <c r="C245" s="22">
        <v>0</v>
      </c>
      <c r="D245" s="22">
        <v>0</v>
      </c>
      <c r="E245" s="20">
        <f t="shared" si="3"/>
        <v>0</v>
      </c>
      <c r="F245" s="22">
        <v>17.307600000000001</v>
      </c>
      <c r="G245" s="22">
        <v>0</v>
      </c>
      <c r="H245" s="22">
        <v>17.307600000000001</v>
      </c>
    </row>
    <row r="246" spans="2:8" x14ac:dyDescent="0.25">
      <c r="B246" s="61">
        <v>42613</v>
      </c>
      <c r="C246" s="22">
        <v>0</v>
      </c>
      <c r="D246" s="22">
        <v>0</v>
      </c>
      <c r="E246" s="20">
        <f t="shared" si="3"/>
        <v>0</v>
      </c>
      <c r="F246" s="22">
        <v>22.726900000000001</v>
      </c>
      <c r="G246" s="22">
        <v>0</v>
      </c>
      <c r="H246" s="22">
        <v>22.726900000000001</v>
      </c>
    </row>
    <row r="247" spans="2:8" x14ac:dyDescent="0.25">
      <c r="B247" s="61">
        <v>42614</v>
      </c>
      <c r="C247" s="22">
        <v>0</v>
      </c>
      <c r="D247" s="22">
        <v>0</v>
      </c>
      <c r="E247" s="20">
        <f t="shared" si="3"/>
        <v>0</v>
      </c>
      <c r="F247" s="22">
        <v>42.377200000000002</v>
      </c>
      <c r="G247" s="22">
        <v>0</v>
      </c>
      <c r="H247" s="22">
        <v>42.377200000000002</v>
      </c>
    </row>
    <row r="248" spans="2:8" x14ac:dyDescent="0.25">
      <c r="B248" s="61">
        <v>42615</v>
      </c>
      <c r="C248" s="22">
        <v>0</v>
      </c>
      <c r="D248" s="22">
        <v>0</v>
      </c>
      <c r="E248" s="20">
        <f t="shared" si="3"/>
        <v>0</v>
      </c>
      <c r="F248" s="22">
        <v>28.011800000000001</v>
      </c>
      <c r="G248" s="22">
        <v>0</v>
      </c>
      <c r="H248" s="22">
        <v>28.011800000000001</v>
      </c>
    </row>
    <row r="249" spans="2:8" x14ac:dyDescent="0.25">
      <c r="B249" s="61">
        <v>42616</v>
      </c>
      <c r="C249" s="22">
        <v>0</v>
      </c>
      <c r="D249" s="22">
        <v>0</v>
      </c>
      <c r="E249" s="20">
        <f t="shared" si="3"/>
        <v>0</v>
      </c>
      <c r="F249" s="22">
        <v>15.9404</v>
      </c>
      <c r="G249" s="22">
        <v>0</v>
      </c>
      <c r="H249" s="22">
        <v>15.9404</v>
      </c>
    </row>
    <row r="250" spans="2:8" x14ac:dyDescent="0.25">
      <c r="B250" s="61">
        <v>42617</v>
      </c>
      <c r="C250" s="22">
        <v>0</v>
      </c>
      <c r="D250" s="22">
        <v>0</v>
      </c>
      <c r="E250" s="20">
        <f t="shared" si="3"/>
        <v>0</v>
      </c>
      <c r="F250" s="22">
        <v>17.3428</v>
      </c>
      <c r="G250" s="22">
        <v>0</v>
      </c>
      <c r="H250" s="22">
        <v>17.3428</v>
      </c>
    </row>
    <row r="251" spans="2:8" x14ac:dyDescent="0.25">
      <c r="B251" s="61">
        <v>42618</v>
      </c>
      <c r="C251" s="22">
        <v>0</v>
      </c>
      <c r="D251" s="22">
        <v>0</v>
      </c>
      <c r="E251" s="20">
        <f t="shared" si="3"/>
        <v>0</v>
      </c>
      <c r="F251" s="22">
        <v>50.417400000000001</v>
      </c>
      <c r="G251" s="22">
        <v>11.189</v>
      </c>
      <c r="H251" s="22">
        <v>61.606400000000001</v>
      </c>
    </row>
    <row r="252" spans="2:8" x14ac:dyDescent="0.25">
      <c r="B252" s="61">
        <v>42619</v>
      </c>
      <c r="C252" s="22">
        <v>0</v>
      </c>
      <c r="D252" s="22">
        <v>0</v>
      </c>
      <c r="E252" s="20">
        <f t="shared" si="3"/>
        <v>0</v>
      </c>
      <c r="F252" s="22">
        <v>50.911000000000001</v>
      </c>
      <c r="G252" s="22">
        <v>8.8460000000000001</v>
      </c>
      <c r="H252" s="22">
        <v>59.757000000000005</v>
      </c>
    </row>
    <row r="253" spans="2:8" x14ac:dyDescent="0.25">
      <c r="B253" s="61">
        <v>42620</v>
      </c>
      <c r="C253" s="22">
        <v>0</v>
      </c>
      <c r="D253" s="22">
        <v>0</v>
      </c>
      <c r="E253" s="20">
        <f t="shared" si="3"/>
        <v>0</v>
      </c>
      <c r="F253" s="22">
        <v>48.560400000000001</v>
      </c>
      <c r="G253" s="22">
        <v>4.1859999999999999</v>
      </c>
      <c r="H253" s="22">
        <v>52.746400000000001</v>
      </c>
    </row>
    <row r="254" spans="2:8" x14ac:dyDescent="0.25">
      <c r="B254" s="61">
        <v>42621</v>
      </c>
      <c r="C254" s="22">
        <v>0</v>
      </c>
      <c r="D254" s="22">
        <v>0</v>
      </c>
      <c r="E254" s="20">
        <f t="shared" si="3"/>
        <v>0</v>
      </c>
      <c r="F254" s="22">
        <v>48.207299999999996</v>
      </c>
      <c r="G254" s="22">
        <v>0.83099999999999996</v>
      </c>
      <c r="H254" s="22">
        <v>49.0383</v>
      </c>
    </row>
    <row r="255" spans="2:8" x14ac:dyDescent="0.25">
      <c r="B255" s="61">
        <v>42622</v>
      </c>
      <c r="C255" s="22">
        <v>0</v>
      </c>
      <c r="D255" s="22">
        <v>0</v>
      </c>
      <c r="E255" s="20">
        <f t="shared" si="3"/>
        <v>0</v>
      </c>
      <c r="F255" s="22">
        <v>41.070900000000002</v>
      </c>
      <c r="G255" s="22">
        <v>0</v>
      </c>
      <c r="H255" s="22">
        <v>41.070900000000002</v>
      </c>
    </row>
    <row r="256" spans="2:8" x14ac:dyDescent="0.25">
      <c r="B256" s="61">
        <v>42623</v>
      </c>
      <c r="C256" s="22">
        <v>0</v>
      </c>
      <c r="D256" s="22">
        <v>0</v>
      </c>
      <c r="E256" s="20">
        <f t="shared" si="3"/>
        <v>0</v>
      </c>
      <c r="F256" s="22">
        <v>26.506699999999999</v>
      </c>
      <c r="G256" s="22">
        <v>0</v>
      </c>
      <c r="H256" s="22">
        <v>26.506699999999999</v>
      </c>
    </row>
    <row r="257" spans="2:8" x14ac:dyDescent="0.25">
      <c r="B257" s="61">
        <v>42624</v>
      </c>
      <c r="C257" s="22">
        <v>0</v>
      </c>
      <c r="D257" s="22">
        <v>0</v>
      </c>
      <c r="E257" s="20">
        <f t="shared" si="3"/>
        <v>0</v>
      </c>
      <c r="F257" s="22">
        <v>27.741900000000001</v>
      </c>
      <c r="G257" s="22">
        <v>0</v>
      </c>
      <c r="H257" s="22">
        <v>27.741900000000001</v>
      </c>
    </row>
    <row r="258" spans="2:8" x14ac:dyDescent="0.25">
      <c r="B258" s="61">
        <v>42625</v>
      </c>
      <c r="C258" s="19">
        <v>0</v>
      </c>
      <c r="D258" s="19">
        <v>0</v>
      </c>
      <c r="E258" s="20">
        <f t="shared" si="3"/>
        <v>0</v>
      </c>
      <c r="F258" s="19">
        <v>37.394300000000001</v>
      </c>
      <c r="G258" s="19">
        <v>3.355</v>
      </c>
      <c r="H258" s="19">
        <v>40.749299999999998</v>
      </c>
    </row>
    <row r="259" spans="2:8" x14ac:dyDescent="0.25">
      <c r="B259" s="61">
        <v>42626</v>
      </c>
      <c r="C259" s="19">
        <v>0</v>
      </c>
      <c r="D259" s="19">
        <v>0</v>
      </c>
      <c r="E259" s="20">
        <f t="shared" si="3"/>
        <v>0</v>
      </c>
      <c r="F259" s="19">
        <v>35.401699999999998</v>
      </c>
      <c r="G259" s="19">
        <v>13.118</v>
      </c>
      <c r="H259" s="19">
        <v>48.5197</v>
      </c>
    </row>
    <row r="260" spans="2:8" x14ac:dyDescent="0.25">
      <c r="B260" s="61">
        <v>42627</v>
      </c>
      <c r="C260" s="19">
        <v>6.2460000000000002E-2</v>
      </c>
      <c r="D260" s="19">
        <v>0</v>
      </c>
      <c r="E260" s="20">
        <f t="shared" ref="E260:E323" si="4">D260+C260</f>
        <v>6.2460000000000002E-2</v>
      </c>
      <c r="F260" s="19">
        <v>40.956000000000003</v>
      </c>
      <c r="G260" s="19">
        <v>10.928000000000001</v>
      </c>
      <c r="H260" s="19">
        <v>51.946460000000002</v>
      </c>
    </row>
    <row r="261" spans="2:8" x14ac:dyDescent="0.25">
      <c r="B261" s="61">
        <v>42628</v>
      </c>
      <c r="C261" s="19">
        <v>0</v>
      </c>
      <c r="D261" s="19">
        <v>0</v>
      </c>
      <c r="E261" s="20">
        <f t="shared" si="4"/>
        <v>0</v>
      </c>
      <c r="F261" s="19">
        <v>32.995899999999999</v>
      </c>
      <c r="G261" s="19">
        <v>11.52</v>
      </c>
      <c r="H261" s="19">
        <v>44.515900000000002</v>
      </c>
    </row>
    <row r="262" spans="2:8" x14ac:dyDescent="0.25">
      <c r="B262" s="61">
        <v>42629</v>
      </c>
      <c r="C262" s="19">
        <v>0</v>
      </c>
      <c r="D262" s="19">
        <v>0</v>
      </c>
      <c r="E262" s="20">
        <f t="shared" si="4"/>
        <v>0</v>
      </c>
      <c r="F262" s="19">
        <v>26.933399999999999</v>
      </c>
      <c r="G262" s="19">
        <v>12.055</v>
      </c>
      <c r="H262" s="19">
        <v>38.988399999999999</v>
      </c>
    </row>
    <row r="263" spans="2:8" x14ac:dyDescent="0.25">
      <c r="B263" s="61">
        <v>42630</v>
      </c>
      <c r="C263" s="19">
        <v>0</v>
      </c>
      <c r="D263" s="19">
        <v>0</v>
      </c>
      <c r="E263" s="20">
        <f t="shared" si="4"/>
        <v>0</v>
      </c>
      <c r="F263" s="19">
        <v>20.471699999999998</v>
      </c>
      <c r="G263" s="19">
        <v>7.7629999999999999</v>
      </c>
      <c r="H263" s="19">
        <v>28.234699999999997</v>
      </c>
    </row>
    <row r="264" spans="2:8" x14ac:dyDescent="0.25">
      <c r="B264" s="61">
        <v>42631</v>
      </c>
      <c r="C264" s="19">
        <v>0</v>
      </c>
      <c r="D264" s="19">
        <v>0</v>
      </c>
      <c r="E264" s="20">
        <f t="shared" si="4"/>
        <v>0</v>
      </c>
      <c r="F264" s="19">
        <v>19.638500000000001</v>
      </c>
      <c r="G264" s="19">
        <v>7.7629999999999999</v>
      </c>
      <c r="H264" s="19">
        <v>27.401499999999999</v>
      </c>
    </row>
    <row r="265" spans="2:8" x14ac:dyDescent="0.25">
      <c r="B265" s="61">
        <v>42632</v>
      </c>
      <c r="C265" s="19">
        <v>0</v>
      </c>
      <c r="D265" s="19">
        <v>0</v>
      </c>
      <c r="E265" s="20">
        <f t="shared" si="4"/>
        <v>0</v>
      </c>
      <c r="F265" s="19">
        <v>42.406100000000002</v>
      </c>
      <c r="G265" s="19">
        <v>5.4640000000000004</v>
      </c>
      <c r="H265" s="19">
        <v>47.870100000000001</v>
      </c>
    </row>
    <row r="266" spans="2:8" x14ac:dyDescent="0.25">
      <c r="B266" s="61">
        <v>42633</v>
      </c>
      <c r="C266" s="19">
        <v>0</v>
      </c>
      <c r="D266" s="19">
        <v>0</v>
      </c>
      <c r="E266" s="20">
        <f t="shared" si="4"/>
        <v>0</v>
      </c>
      <c r="F266" s="19">
        <v>41.557699999999997</v>
      </c>
      <c r="G266" s="19">
        <v>4.63</v>
      </c>
      <c r="H266" s="19">
        <v>46.1877</v>
      </c>
    </row>
    <row r="267" spans="2:8" x14ac:dyDescent="0.25">
      <c r="B267" s="61">
        <v>42634</v>
      </c>
      <c r="C267" s="19">
        <v>0</v>
      </c>
      <c r="D267" s="19">
        <v>0</v>
      </c>
      <c r="E267" s="20">
        <f t="shared" si="4"/>
        <v>0</v>
      </c>
      <c r="F267" s="19">
        <v>43.105600000000003</v>
      </c>
      <c r="G267" s="19">
        <v>3.8490000000000002</v>
      </c>
      <c r="H267" s="19">
        <v>46.954599999999999</v>
      </c>
    </row>
    <row r="268" spans="2:8" x14ac:dyDescent="0.25">
      <c r="B268" s="61">
        <v>42635</v>
      </c>
      <c r="C268" s="19">
        <v>0</v>
      </c>
      <c r="D268" s="19">
        <v>0</v>
      </c>
      <c r="E268" s="20">
        <f t="shared" si="4"/>
        <v>0</v>
      </c>
      <c r="F268" s="19">
        <v>46.553699999999999</v>
      </c>
      <c r="G268" s="19">
        <v>0</v>
      </c>
      <c r="H268" s="19">
        <v>46.553699999999999</v>
      </c>
    </row>
    <row r="269" spans="2:8" x14ac:dyDescent="0.25">
      <c r="B269" s="61">
        <v>42636</v>
      </c>
      <c r="C269" s="19">
        <v>0</v>
      </c>
      <c r="D269" s="19">
        <v>0</v>
      </c>
      <c r="E269" s="20">
        <f t="shared" si="4"/>
        <v>0</v>
      </c>
      <c r="F269" s="19">
        <v>42.121000000000002</v>
      </c>
      <c r="G269" s="19">
        <v>0</v>
      </c>
      <c r="H269" s="19">
        <v>42.121000000000002</v>
      </c>
    </row>
    <row r="270" spans="2:8" x14ac:dyDescent="0.25">
      <c r="B270" s="61">
        <v>42637</v>
      </c>
      <c r="C270" s="19">
        <v>0</v>
      </c>
      <c r="D270" s="19">
        <v>0</v>
      </c>
      <c r="E270" s="20">
        <f t="shared" si="4"/>
        <v>0</v>
      </c>
      <c r="F270" s="19">
        <v>26.942</v>
      </c>
      <c r="G270" s="19">
        <v>0</v>
      </c>
      <c r="H270" s="19">
        <v>26.942</v>
      </c>
    </row>
    <row r="271" spans="2:8" x14ac:dyDescent="0.25">
      <c r="B271" s="61">
        <v>42638</v>
      </c>
      <c r="C271" s="19">
        <v>0</v>
      </c>
      <c r="D271" s="19">
        <v>0</v>
      </c>
      <c r="E271" s="20">
        <f t="shared" si="4"/>
        <v>0</v>
      </c>
      <c r="F271" s="19">
        <v>22.588200000000001</v>
      </c>
      <c r="G271" s="19">
        <v>0</v>
      </c>
      <c r="H271" s="19">
        <v>22.588200000000001</v>
      </c>
    </row>
    <row r="272" spans="2:8" x14ac:dyDescent="0.25">
      <c r="B272" s="61">
        <v>42639</v>
      </c>
      <c r="C272" s="19">
        <v>0</v>
      </c>
      <c r="D272" s="19">
        <v>0</v>
      </c>
      <c r="E272" s="20">
        <f t="shared" si="4"/>
        <v>0</v>
      </c>
      <c r="F272" s="19">
        <v>28.184200000000001</v>
      </c>
      <c r="G272" s="19">
        <v>0</v>
      </c>
      <c r="H272" s="19">
        <v>28.184200000000001</v>
      </c>
    </row>
    <row r="273" spans="2:8" x14ac:dyDescent="0.25">
      <c r="B273" s="61">
        <v>42640</v>
      </c>
      <c r="C273" s="19">
        <v>0</v>
      </c>
      <c r="D273" s="19">
        <v>0</v>
      </c>
      <c r="E273" s="20">
        <f t="shared" si="4"/>
        <v>0</v>
      </c>
      <c r="F273" s="19">
        <v>29.474900000000002</v>
      </c>
      <c r="G273" s="19">
        <v>0</v>
      </c>
      <c r="H273" s="19">
        <v>29.474900000000002</v>
      </c>
    </row>
    <row r="274" spans="2:8" x14ac:dyDescent="0.25">
      <c r="B274" s="61">
        <v>42641</v>
      </c>
      <c r="C274" s="19">
        <v>0</v>
      </c>
      <c r="D274" s="19">
        <v>0</v>
      </c>
      <c r="E274" s="20">
        <f t="shared" si="4"/>
        <v>0</v>
      </c>
      <c r="F274" s="19">
        <v>26.116099999999999</v>
      </c>
      <c r="G274" s="19">
        <v>0</v>
      </c>
      <c r="H274" s="19">
        <v>26.116099999999999</v>
      </c>
    </row>
    <row r="275" spans="2:8" x14ac:dyDescent="0.25">
      <c r="B275" s="61">
        <v>42642</v>
      </c>
      <c r="C275" s="19">
        <v>0</v>
      </c>
      <c r="D275" s="19">
        <v>0</v>
      </c>
      <c r="E275" s="20">
        <f t="shared" si="4"/>
        <v>0</v>
      </c>
      <c r="F275" s="19">
        <v>28.7758</v>
      </c>
      <c r="G275" s="19">
        <v>0</v>
      </c>
      <c r="H275" s="19">
        <v>28.7758</v>
      </c>
    </row>
    <row r="276" spans="2:8" x14ac:dyDescent="0.25">
      <c r="B276" s="61">
        <v>42643</v>
      </c>
      <c r="C276" s="19">
        <v>0</v>
      </c>
      <c r="D276" s="19">
        <v>0</v>
      </c>
      <c r="E276" s="20">
        <f t="shared" si="4"/>
        <v>0</v>
      </c>
      <c r="F276" s="19">
        <v>29.029399999999999</v>
      </c>
      <c r="G276" s="19">
        <v>0</v>
      </c>
      <c r="H276" s="19">
        <v>29.029399999999999</v>
      </c>
    </row>
    <row r="277" spans="2:8" x14ac:dyDescent="0.25">
      <c r="B277" s="61">
        <v>42644</v>
      </c>
      <c r="C277" s="19">
        <v>0</v>
      </c>
      <c r="D277" s="19">
        <v>0</v>
      </c>
      <c r="E277" s="20">
        <f t="shared" si="4"/>
        <v>0</v>
      </c>
      <c r="F277" s="19">
        <v>5.0975000000000001</v>
      </c>
      <c r="G277" s="19">
        <v>0</v>
      </c>
      <c r="H277" s="19">
        <v>5.0975000000000001</v>
      </c>
    </row>
    <row r="278" spans="2:8" x14ac:dyDescent="0.25">
      <c r="B278" s="61">
        <v>42645</v>
      </c>
      <c r="C278" s="19">
        <v>0</v>
      </c>
      <c r="D278" s="19">
        <v>0</v>
      </c>
      <c r="E278" s="20">
        <f t="shared" si="4"/>
        <v>0</v>
      </c>
      <c r="F278" s="19">
        <v>5.0678000000000001</v>
      </c>
      <c r="G278" s="19">
        <v>0</v>
      </c>
      <c r="H278" s="19">
        <v>5.0678000000000001</v>
      </c>
    </row>
    <row r="279" spans="2:8" x14ac:dyDescent="0.25">
      <c r="B279" s="61">
        <v>42646</v>
      </c>
      <c r="C279" s="19">
        <v>0</v>
      </c>
      <c r="D279" s="19">
        <v>0</v>
      </c>
      <c r="E279" s="20">
        <f t="shared" si="4"/>
        <v>0</v>
      </c>
      <c r="F279" s="19">
        <v>5.0683999999999996</v>
      </c>
      <c r="G279" s="19">
        <v>0</v>
      </c>
      <c r="H279" s="19">
        <v>5.0683999999999996</v>
      </c>
    </row>
    <row r="280" spans="2:8" x14ac:dyDescent="0.25">
      <c r="B280" s="61">
        <v>42647</v>
      </c>
      <c r="C280" s="19">
        <v>0</v>
      </c>
      <c r="D280" s="19">
        <v>0</v>
      </c>
      <c r="E280" s="20">
        <f t="shared" si="4"/>
        <v>0</v>
      </c>
      <c r="F280" s="19">
        <v>5.0613000000000001</v>
      </c>
      <c r="G280" s="19">
        <v>0</v>
      </c>
      <c r="H280" s="19">
        <v>5.0613000000000001</v>
      </c>
    </row>
    <row r="281" spans="2:8" x14ac:dyDescent="0.25">
      <c r="B281" s="61">
        <v>42648</v>
      </c>
      <c r="C281" s="23">
        <v>0</v>
      </c>
      <c r="D281" s="23">
        <v>0</v>
      </c>
      <c r="E281" s="20">
        <f t="shared" si="4"/>
        <v>0</v>
      </c>
      <c r="F281" s="23">
        <v>5.0857999999999999</v>
      </c>
      <c r="G281" s="23">
        <v>0</v>
      </c>
      <c r="H281" s="23">
        <v>5.0857999999999999</v>
      </c>
    </row>
    <row r="282" spans="2:8" x14ac:dyDescent="0.25">
      <c r="B282" s="61">
        <v>42649</v>
      </c>
      <c r="C282" s="23">
        <v>0</v>
      </c>
      <c r="D282" s="23">
        <v>0</v>
      </c>
      <c r="E282" s="20">
        <f t="shared" si="4"/>
        <v>0</v>
      </c>
      <c r="F282" s="23">
        <v>5.0907</v>
      </c>
      <c r="G282" s="23">
        <v>0</v>
      </c>
      <c r="H282" s="23">
        <v>5.0907</v>
      </c>
    </row>
    <row r="283" spans="2:8" x14ac:dyDescent="0.25">
      <c r="B283" s="61">
        <v>42650</v>
      </c>
      <c r="C283" s="23">
        <v>0</v>
      </c>
      <c r="D283" s="23">
        <v>0</v>
      </c>
      <c r="E283" s="20">
        <f t="shared" si="4"/>
        <v>0</v>
      </c>
      <c r="F283" s="23">
        <v>5.0479000000000003</v>
      </c>
      <c r="G283" s="23">
        <v>0</v>
      </c>
      <c r="H283" s="23">
        <v>5.0479000000000003</v>
      </c>
    </row>
    <row r="284" spans="2:8" x14ac:dyDescent="0.25">
      <c r="B284" s="61">
        <v>42651</v>
      </c>
      <c r="C284" s="23">
        <v>0</v>
      </c>
      <c r="D284" s="23">
        <v>0</v>
      </c>
      <c r="E284" s="20">
        <f t="shared" si="4"/>
        <v>0</v>
      </c>
      <c r="F284" s="23">
        <v>5.0843999999999996</v>
      </c>
      <c r="G284" s="23">
        <v>0</v>
      </c>
      <c r="H284" s="23">
        <v>5.0843999999999996</v>
      </c>
    </row>
    <row r="285" spans="2:8" x14ac:dyDescent="0.25">
      <c r="B285" s="61">
        <v>42652</v>
      </c>
      <c r="C285" s="23">
        <v>7.5499999999999998E-2</v>
      </c>
      <c r="D285" s="23">
        <v>0</v>
      </c>
      <c r="E285" s="20">
        <f t="shared" si="4"/>
        <v>7.5499999999999998E-2</v>
      </c>
      <c r="F285" s="23">
        <v>5.0842999999999998</v>
      </c>
      <c r="G285" s="23">
        <v>0</v>
      </c>
      <c r="H285" s="23">
        <v>5.1597999999999997</v>
      </c>
    </row>
    <row r="286" spans="2:8" x14ac:dyDescent="0.25">
      <c r="B286" s="61">
        <v>42653</v>
      </c>
      <c r="C286" s="23">
        <v>0</v>
      </c>
      <c r="D286" s="23">
        <v>0</v>
      </c>
      <c r="E286" s="20">
        <f t="shared" si="4"/>
        <v>0</v>
      </c>
      <c r="F286" s="23">
        <v>5.0766</v>
      </c>
      <c r="G286" s="23">
        <v>0</v>
      </c>
      <c r="H286" s="23">
        <v>5.0766</v>
      </c>
    </row>
    <row r="287" spans="2:8" x14ac:dyDescent="0.25">
      <c r="B287" s="61">
        <v>42654</v>
      </c>
      <c r="C287" s="23">
        <v>2.7220000000000001E-2</v>
      </c>
      <c r="D287" s="23">
        <v>0</v>
      </c>
      <c r="E287" s="20">
        <f t="shared" si="4"/>
        <v>2.7220000000000001E-2</v>
      </c>
      <c r="F287" s="23">
        <v>5.0707000000000004</v>
      </c>
      <c r="G287" s="23">
        <v>0</v>
      </c>
      <c r="H287" s="23">
        <v>5.0979200000000002</v>
      </c>
    </row>
    <row r="288" spans="2:8" x14ac:dyDescent="0.25">
      <c r="B288" s="61">
        <v>42655</v>
      </c>
      <c r="C288" s="23">
        <v>0</v>
      </c>
      <c r="D288" s="23">
        <v>0</v>
      </c>
      <c r="E288" s="20">
        <f t="shared" si="4"/>
        <v>0</v>
      </c>
      <c r="F288" s="23">
        <v>5.0719000000000003</v>
      </c>
      <c r="G288" s="23">
        <v>0</v>
      </c>
      <c r="H288" s="23">
        <v>5.0719000000000003</v>
      </c>
    </row>
    <row r="289" spans="2:8" x14ac:dyDescent="0.25">
      <c r="B289" s="61">
        <v>42656</v>
      </c>
      <c r="C289" s="23">
        <v>0</v>
      </c>
      <c r="D289" s="23">
        <v>0</v>
      </c>
      <c r="E289" s="20">
        <f t="shared" si="4"/>
        <v>0</v>
      </c>
      <c r="F289" s="23">
        <v>5.0885999999999996</v>
      </c>
      <c r="G289" s="23">
        <v>0</v>
      </c>
      <c r="H289" s="23">
        <v>5.0885999999999996</v>
      </c>
    </row>
    <row r="290" spans="2:8" x14ac:dyDescent="0.25">
      <c r="B290" s="61">
        <v>42657</v>
      </c>
      <c r="C290" s="23">
        <v>0</v>
      </c>
      <c r="D290" s="23">
        <v>0</v>
      </c>
      <c r="E290" s="20">
        <f t="shared" si="4"/>
        <v>0</v>
      </c>
      <c r="F290" s="23">
        <v>5.0903999999999998</v>
      </c>
      <c r="G290" s="23">
        <v>0</v>
      </c>
      <c r="H290" s="23">
        <v>5.0903999999999998</v>
      </c>
    </row>
    <row r="291" spans="2:8" x14ac:dyDescent="0.25">
      <c r="B291" s="61">
        <v>42658</v>
      </c>
      <c r="C291" s="23">
        <v>0</v>
      </c>
      <c r="D291" s="23">
        <v>0</v>
      </c>
      <c r="E291" s="20">
        <f t="shared" si="4"/>
        <v>0</v>
      </c>
      <c r="F291" s="23">
        <v>5.5551000000000004</v>
      </c>
      <c r="G291" s="23">
        <v>0</v>
      </c>
      <c r="H291" s="23">
        <v>5.5551000000000004</v>
      </c>
    </row>
    <row r="292" spans="2:8" x14ac:dyDescent="0.25">
      <c r="B292" s="61">
        <v>42659</v>
      </c>
      <c r="C292" s="23">
        <v>0</v>
      </c>
      <c r="D292" s="23">
        <v>0</v>
      </c>
      <c r="E292" s="20">
        <f t="shared" si="4"/>
        <v>0</v>
      </c>
      <c r="F292" s="23">
        <v>6.1841999999999997</v>
      </c>
      <c r="G292" s="23">
        <v>0</v>
      </c>
      <c r="H292" s="23">
        <v>6.1841999999999997</v>
      </c>
    </row>
    <row r="293" spans="2:8" x14ac:dyDescent="0.25">
      <c r="B293" s="61">
        <v>42660</v>
      </c>
      <c r="C293" s="23">
        <v>0</v>
      </c>
      <c r="D293" s="23">
        <v>0</v>
      </c>
      <c r="E293" s="20">
        <f t="shared" si="4"/>
        <v>0</v>
      </c>
      <c r="F293" s="23">
        <v>6.6414999999999997</v>
      </c>
      <c r="G293" s="23">
        <v>0</v>
      </c>
      <c r="H293" s="23">
        <v>6.6414999999999997</v>
      </c>
    </row>
    <row r="294" spans="2:8" x14ac:dyDescent="0.25">
      <c r="B294" s="61">
        <v>42661</v>
      </c>
      <c r="C294" s="23">
        <v>0</v>
      </c>
      <c r="D294" s="23">
        <v>0</v>
      </c>
      <c r="E294" s="20">
        <f t="shared" si="4"/>
        <v>0</v>
      </c>
      <c r="F294" s="23">
        <v>6.6460999999999997</v>
      </c>
      <c r="G294" s="23">
        <v>0</v>
      </c>
      <c r="H294" s="23">
        <v>6.6460999999999997</v>
      </c>
    </row>
    <row r="295" spans="2:8" x14ac:dyDescent="0.25">
      <c r="B295" s="61">
        <v>42662</v>
      </c>
      <c r="C295" s="23">
        <v>0</v>
      </c>
      <c r="D295" s="23">
        <v>0</v>
      </c>
      <c r="E295" s="20">
        <f t="shared" si="4"/>
        <v>0</v>
      </c>
      <c r="F295" s="23">
        <v>6.4532999999999996</v>
      </c>
      <c r="G295" s="23">
        <v>0</v>
      </c>
      <c r="H295" s="23">
        <v>6.4532999999999996</v>
      </c>
    </row>
    <row r="296" spans="2:8" x14ac:dyDescent="0.25">
      <c r="B296" s="61">
        <v>42663</v>
      </c>
      <c r="C296" s="23">
        <v>2.58E-2</v>
      </c>
      <c r="D296" s="23">
        <v>0</v>
      </c>
      <c r="E296" s="20">
        <f t="shared" si="4"/>
        <v>2.58E-2</v>
      </c>
      <c r="F296" s="23">
        <v>6.2792000000000003</v>
      </c>
      <c r="G296" s="23">
        <v>0</v>
      </c>
      <c r="H296" s="23">
        <v>6.3050000000000006</v>
      </c>
    </row>
    <row r="297" spans="2:8" x14ac:dyDescent="0.25">
      <c r="B297" s="61">
        <v>42664</v>
      </c>
      <c r="C297" s="23">
        <v>0</v>
      </c>
      <c r="D297" s="23">
        <v>0</v>
      </c>
      <c r="E297" s="20">
        <f t="shared" si="4"/>
        <v>0</v>
      </c>
      <c r="F297" s="23">
        <v>5.7904999999999998</v>
      </c>
      <c r="G297" s="23">
        <v>0</v>
      </c>
      <c r="H297" s="23">
        <v>5.7904999999999998</v>
      </c>
    </row>
    <row r="298" spans="2:8" x14ac:dyDescent="0.25">
      <c r="B298" s="61">
        <v>42665</v>
      </c>
      <c r="C298" s="23">
        <v>0</v>
      </c>
      <c r="D298" s="23">
        <v>0</v>
      </c>
      <c r="E298" s="20">
        <f t="shared" si="4"/>
        <v>0</v>
      </c>
      <c r="F298" s="23">
        <v>7.1852999999999998</v>
      </c>
      <c r="G298" s="23">
        <v>0</v>
      </c>
      <c r="H298" s="23">
        <v>7.1852999999999998</v>
      </c>
    </row>
    <row r="299" spans="2:8" x14ac:dyDescent="0.25">
      <c r="B299" s="61">
        <v>42666</v>
      </c>
      <c r="C299" s="23">
        <v>0</v>
      </c>
      <c r="D299" s="23">
        <v>0</v>
      </c>
      <c r="E299" s="20">
        <f t="shared" si="4"/>
        <v>0</v>
      </c>
      <c r="F299" s="23">
        <v>6.9810999999999996</v>
      </c>
      <c r="G299" s="23">
        <v>0</v>
      </c>
      <c r="H299" s="23">
        <v>6.9810999999999996</v>
      </c>
    </row>
    <row r="300" spans="2:8" x14ac:dyDescent="0.25">
      <c r="B300" s="61">
        <v>42667</v>
      </c>
      <c r="C300" s="23">
        <v>0</v>
      </c>
      <c r="D300" s="23">
        <v>0</v>
      </c>
      <c r="E300" s="20">
        <f t="shared" si="4"/>
        <v>0</v>
      </c>
      <c r="F300" s="23">
        <v>5.9288999999999996</v>
      </c>
      <c r="G300" s="23">
        <v>0</v>
      </c>
      <c r="H300" s="23">
        <v>5.9288999999999996</v>
      </c>
    </row>
    <row r="301" spans="2:8" x14ac:dyDescent="0.25">
      <c r="B301" s="61">
        <v>42668</v>
      </c>
      <c r="C301" s="23">
        <v>0</v>
      </c>
      <c r="D301" s="23">
        <v>0</v>
      </c>
      <c r="E301" s="20">
        <f t="shared" si="4"/>
        <v>0</v>
      </c>
      <c r="F301" s="23">
        <v>5.6192000000000002</v>
      </c>
      <c r="G301" s="23">
        <v>0</v>
      </c>
      <c r="H301" s="23">
        <v>5.6192000000000002</v>
      </c>
    </row>
    <row r="302" spans="2:8" x14ac:dyDescent="0.25">
      <c r="B302" s="61">
        <v>42669</v>
      </c>
      <c r="C302" s="23">
        <v>0</v>
      </c>
      <c r="D302" s="23">
        <v>0</v>
      </c>
      <c r="E302" s="20">
        <f t="shared" si="4"/>
        <v>0</v>
      </c>
      <c r="F302" s="23">
        <v>5.0712000000000002</v>
      </c>
      <c r="G302" s="23">
        <v>0</v>
      </c>
      <c r="H302" s="23">
        <v>5.0712000000000002</v>
      </c>
    </row>
    <row r="303" spans="2:8" x14ac:dyDescent="0.25">
      <c r="B303" s="61">
        <v>42670</v>
      </c>
      <c r="C303" s="23">
        <v>0</v>
      </c>
      <c r="D303" s="23">
        <v>0</v>
      </c>
      <c r="E303" s="20">
        <f t="shared" si="4"/>
        <v>0</v>
      </c>
      <c r="F303" s="23">
        <v>5.3993000000000002</v>
      </c>
      <c r="G303" s="23">
        <v>0</v>
      </c>
      <c r="H303" s="23">
        <v>5.3993000000000002</v>
      </c>
    </row>
    <row r="304" spans="2:8" x14ac:dyDescent="0.25">
      <c r="B304" s="61">
        <v>42671</v>
      </c>
      <c r="C304" s="23">
        <v>0</v>
      </c>
      <c r="D304" s="23">
        <v>0</v>
      </c>
      <c r="E304" s="20">
        <f t="shared" si="4"/>
        <v>0</v>
      </c>
      <c r="F304" s="23">
        <v>5.2065000000000001</v>
      </c>
      <c r="G304" s="23">
        <v>0</v>
      </c>
      <c r="H304" s="23">
        <v>5.2065000000000001</v>
      </c>
    </row>
    <row r="305" spans="2:8" x14ac:dyDescent="0.25">
      <c r="B305" s="61">
        <v>42672</v>
      </c>
      <c r="C305" s="23">
        <v>0</v>
      </c>
      <c r="D305" s="23">
        <v>0</v>
      </c>
      <c r="E305" s="20">
        <f t="shared" si="4"/>
        <v>0</v>
      </c>
      <c r="F305" s="23">
        <v>5.2830000000000004</v>
      </c>
      <c r="G305" s="23">
        <v>0</v>
      </c>
      <c r="H305" s="23">
        <v>5.2830000000000004</v>
      </c>
    </row>
    <row r="306" spans="2:8" x14ac:dyDescent="0.25">
      <c r="B306" s="61">
        <v>42673</v>
      </c>
      <c r="C306" s="23">
        <v>0</v>
      </c>
      <c r="D306" s="23">
        <v>0</v>
      </c>
      <c r="E306" s="20">
        <f t="shared" si="4"/>
        <v>0</v>
      </c>
      <c r="F306" s="23">
        <v>8.7949000000000002</v>
      </c>
      <c r="G306" s="23">
        <v>0</v>
      </c>
      <c r="H306" s="23">
        <v>8.7949000000000002</v>
      </c>
    </row>
    <row r="307" spans="2:8" x14ac:dyDescent="0.25">
      <c r="B307" s="61">
        <v>42674</v>
      </c>
      <c r="C307" s="23">
        <v>0</v>
      </c>
      <c r="D307" s="23">
        <v>0</v>
      </c>
      <c r="E307" s="20">
        <f t="shared" si="4"/>
        <v>0</v>
      </c>
      <c r="F307" s="23">
        <v>10.840199999999999</v>
      </c>
      <c r="G307" s="23">
        <v>0</v>
      </c>
      <c r="H307" s="23">
        <v>10.840199999999999</v>
      </c>
    </row>
    <row r="308" spans="2:8" x14ac:dyDescent="0.25">
      <c r="B308" s="61">
        <v>42675</v>
      </c>
      <c r="C308" s="23">
        <v>0</v>
      </c>
      <c r="D308" s="23">
        <v>0</v>
      </c>
      <c r="E308" s="20">
        <f t="shared" si="4"/>
        <v>0</v>
      </c>
      <c r="F308" s="23">
        <v>5.0556000000000001</v>
      </c>
      <c r="G308" s="23">
        <v>0</v>
      </c>
      <c r="H308" s="23">
        <v>5.0556000000000001</v>
      </c>
    </row>
    <row r="309" spans="2:8" x14ac:dyDescent="0.25">
      <c r="B309" s="61">
        <v>42676</v>
      </c>
      <c r="C309" s="23">
        <v>0</v>
      </c>
      <c r="D309" s="23">
        <v>0</v>
      </c>
      <c r="E309" s="20">
        <f t="shared" si="4"/>
        <v>0</v>
      </c>
      <c r="F309" s="23">
        <v>5.0529999999999999</v>
      </c>
      <c r="G309" s="23">
        <v>0</v>
      </c>
      <c r="H309" s="23">
        <v>5.0529999999999999</v>
      </c>
    </row>
    <row r="310" spans="2:8" x14ac:dyDescent="0.25">
      <c r="B310" s="61">
        <v>42677</v>
      </c>
      <c r="C310" s="23">
        <v>0</v>
      </c>
      <c r="D310" s="23">
        <v>0</v>
      </c>
      <c r="E310" s="20">
        <f t="shared" si="4"/>
        <v>0</v>
      </c>
      <c r="F310" s="23">
        <v>5.0583999999999998</v>
      </c>
      <c r="G310" s="23">
        <v>0</v>
      </c>
      <c r="H310" s="23">
        <v>5.0583999999999998</v>
      </c>
    </row>
    <row r="311" spans="2:8" x14ac:dyDescent="0.25">
      <c r="B311" s="61">
        <v>42678</v>
      </c>
      <c r="C311" s="23">
        <v>0</v>
      </c>
      <c r="D311" s="23">
        <v>0</v>
      </c>
      <c r="E311" s="20">
        <f t="shared" si="4"/>
        <v>0</v>
      </c>
      <c r="F311" s="23">
        <v>5.0526</v>
      </c>
      <c r="G311" s="23">
        <v>0</v>
      </c>
      <c r="H311" s="23">
        <v>5.0526</v>
      </c>
    </row>
    <row r="312" spans="2:8" x14ac:dyDescent="0.25">
      <c r="B312" s="61">
        <v>42679</v>
      </c>
      <c r="C312" s="23">
        <v>0</v>
      </c>
      <c r="D312" s="23">
        <v>0</v>
      </c>
      <c r="E312" s="20">
        <f t="shared" si="4"/>
        <v>0</v>
      </c>
      <c r="F312" s="23">
        <v>5.8342999999999998</v>
      </c>
      <c r="G312" s="23">
        <v>0</v>
      </c>
      <c r="H312" s="23">
        <v>5.8342999999999998</v>
      </c>
    </row>
    <row r="313" spans="2:8" x14ac:dyDescent="0.25">
      <c r="B313" s="61">
        <v>42680</v>
      </c>
      <c r="C313" s="23">
        <v>0</v>
      </c>
      <c r="D313" s="23">
        <v>0</v>
      </c>
      <c r="E313" s="20">
        <f t="shared" si="4"/>
        <v>0</v>
      </c>
      <c r="F313" s="23">
        <v>5.8400999999999996</v>
      </c>
      <c r="G313" s="23">
        <v>0</v>
      </c>
      <c r="H313" s="23">
        <v>5.8400999999999996</v>
      </c>
    </row>
    <row r="314" spans="2:8" x14ac:dyDescent="0.25">
      <c r="B314" s="61">
        <v>42681</v>
      </c>
      <c r="C314" s="23">
        <v>0</v>
      </c>
      <c r="D314" s="23">
        <v>0</v>
      </c>
      <c r="E314" s="20">
        <f t="shared" si="4"/>
        <v>0</v>
      </c>
      <c r="F314" s="23">
        <v>13.338200000000001</v>
      </c>
      <c r="G314" s="23">
        <v>0</v>
      </c>
      <c r="H314" s="23">
        <v>13.338200000000001</v>
      </c>
    </row>
    <row r="315" spans="2:8" x14ac:dyDescent="0.25">
      <c r="B315" s="61">
        <v>42682</v>
      </c>
      <c r="C315" s="23">
        <v>0</v>
      </c>
      <c r="D315" s="23">
        <v>0</v>
      </c>
      <c r="E315" s="20">
        <f t="shared" si="4"/>
        <v>0</v>
      </c>
      <c r="F315" s="23">
        <v>11.658300000000001</v>
      </c>
      <c r="G315" s="23">
        <v>0</v>
      </c>
      <c r="H315" s="23">
        <v>11.658300000000001</v>
      </c>
    </row>
    <row r="316" spans="2:8" x14ac:dyDescent="0.25">
      <c r="B316" s="61">
        <v>42683</v>
      </c>
      <c r="C316" s="23">
        <v>0</v>
      </c>
      <c r="D316" s="23">
        <v>0</v>
      </c>
      <c r="E316" s="20">
        <f t="shared" si="4"/>
        <v>0</v>
      </c>
      <c r="F316" s="23">
        <v>12.455299999999999</v>
      </c>
      <c r="G316" s="23">
        <v>0</v>
      </c>
      <c r="H316" s="23">
        <v>12.455299999999999</v>
      </c>
    </row>
    <row r="317" spans="2:8" x14ac:dyDescent="0.25">
      <c r="B317" s="61">
        <v>42684</v>
      </c>
      <c r="C317" s="23">
        <v>0</v>
      </c>
      <c r="D317" s="23">
        <v>0</v>
      </c>
      <c r="E317" s="20">
        <f t="shared" si="4"/>
        <v>0</v>
      </c>
      <c r="F317" s="23">
        <v>12.250299999999999</v>
      </c>
      <c r="G317" s="23">
        <v>0</v>
      </c>
      <c r="H317" s="23">
        <v>12.250299999999999</v>
      </c>
    </row>
    <row r="318" spans="2:8" x14ac:dyDescent="0.25">
      <c r="B318" s="61">
        <v>42685</v>
      </c>
      <c r="C318" s="23">
        <v>0</v>
      </c>
      <c r="D318" s="23">
        <v>0</v>
      </c>
      <c r="E318" s="20">
        <f t="shared" si="4"/>
        <v>0</v>
      </c>
      <c r="F318" s="23">
        <v>10.2315</v>
      </c>
      <c r="G318" s="23">
        <v>0</v>
      </c>
      <c r="H318" s="23">
        <v>10.2315</v>
      </c>
    </row>
    <row r="319" spans="2:8" x14ac:dyDescent="0.25">
      <c r="B319" s="61">
        <v>42686</v>
      </c>
      <c r="C319" s="23">
        <v>0</v>
      </c>
      <c r="D319" s="23">
        <v>0</v>
      </c>
      <c r="E319" s="20">
        <f t="shared" si="4"/>
        <v>0</v>
      </c>
      <c r="F319" s="23">
        <v>9.9114000000000004</v>
      </c>
      <c r="G319" s="23">
        <v>0</v>
      </c>
      <c r="H319" s="23">
        <v>9.9114000000000004</v>
      </c>
    </row>
    <row r="320" spans="2:8" x14ac:dyDescent="0.25">
      <c r="B320" s="61">
        <v>42687</v>
      </c>
      <c r="C320" s="23">
        <v>0</v>
      </c>
      <c r="D320" s="23">
        <v>0</v>
      </c>
      <c r="E320" s="20">
        <f t="shared" si="4"/>
        <v>0</v>
      </c>
      <c r="F320" s="23">
        <v>9.2939000000000007</v>
      </c>
      <c r="G320" s="23">
        <v>0</v>
      </c>
      <c r="H320" s="23">
        <v>9.2939000000000007</v>
      </c>
    </row>
    <row r="321" spans="2:8" x14ac:dyDescent="0.25">
      <c r="B321" s="61">
        <v>42688</v>
      </c>
      <c r="C321" s="23">
        <v>0</v>
      </c>
      <c r="D321" s="23">
        <v>0</v>
      </c>
      <c r="E321" s="20">
        <f t="shared" si="4"/>
        <v>0</v>
      </c>
      <c r="F321" s="23">
        <v>9.0282999999999998</v>
      </c>
      <c r="G321" s="23">
        <v>0</v>
      </c>
      <c r="H321" s="23">
        <v>9.0282999999999998</v>
      </c>
    </row>
    <row r="322" spans="2:8" x14ac:dyDescent="0.25">
      <c r="B322" s="61">
        <v>42689</v>
      </c>
      <c r="C322" s="23">
        <v>0</v>
      </c>
      <c r="D322" s="23">
        <v>0</v>
      </c>
      <c r="E322" s="20">
        <f t="shared" si="4"/>
        <v>0</v>
      </c>
      <c r="F322" s="23">
        <v>7.7523</v>
      </c>
      <c r="G322" s="23">
        <v>0</v>
      </c>
      <c r="H322" s="23">
        <v>7.7523</v>
      </c>
    </row>
    <row r="323" spans="2:8" x14ac:dyDescent="0.25">
      <c r="B323" s="61">
        <v>42690</v>
      </c>
      <c r="C323" s="23">
        <v>0</v>
      </c>
      <c r="D323" s="23">
        <v>0</v>
      </c>
      <c r="E323" s="20">
        <f t="shared" si="4"/>
        <v>0</v>
      </c>
      <c r="F323" s="23">
        <v>7.2918000000000003</v>
      </c>
      <c r="G323" s="23">
        <v>0</v>
      </c>
      <c r="H323" s="23">
        <v>7.2918000000000003</v>
      </c>
    </row>
    <row r="324" spans="2:8" x14ac:dyDescent="0.25">
      <c r="B324" s="61">
        <v>42691</v>
      </c>
      <c r="C324" s="23">
        <v>0</v>
      </c>
      <c r="D324" s="23">
        <v>0</v>
      </c>
      <c r="E324" s="20">
        <f t="shared" ref="E324:E387" si="5">D324+C324</f>
        <v>0</v>
      </c>
      <c r="F324" s="23">
        <v>7.8837000000000002</v>
      </c>
      <c r="G324" s="23">
        <v>0</v>
      </c>
      <c r="H324" s="23">
        <v>7.8837000000000002</v>
      </c>
    </row>
    <row r="325" spans="2:8" x14ac:dyDescent="0.25">
      <c r="B325" s="61">
        <v>42692</v>
      </c>
      <c r="C325" s="23">
        <v>0</v>
      </c>
      <c r="D325" s="23">
        <v>0</v>
      </c>
      <c r="E325" s="20">
        <f t="shared" si="5"/>
        <v>0</v>
      </c>
      <c r="F325" s="23">
        <v>12.7469</v>
      </c>
      <c r="G325" s="23">
        <v>0</v>
      </c>
      <c r="H325" s="23">
        <v>12.7469</v>
      </c>
    </row>
    <row r="326" spans="2:8" x14ac:dyDescent="0.25">
      <c r="B326" s="61">
        <v>42693</v>
      </c>
      <c r="C326" s="23">
        <v>0</v>
      </c>
      <c r="D326" s="23">
        <v>0</v>
      </c>
      <c r="E326" s="20">
        <f t="shared" si="5"/>
        <v>0</v>
      </c>
      <c r="F326" s="23">
        <v>10.327400000000001</v>
      </c>
      <c r="G326" s="23">
        <v>0</v>
      </c>
      <c r="H326" s="23">
        <v>10.327400000000001</v>
      </c>
    </row>
    <row r="327" spans="2:8" x14ac:dyDescent="0.25">
      <c r="B327" s="61">
        <v>42694</v>
      </c>
      <c r="C327" s="23">
        <v>0</v>
      </c>
      <c r="D327" s="23">
        <v>0</v>
      </c>
      <c r="E327" s="20">
        <f t="shared" si="5"/>
        <v>0</v>
      </c>
      <c r="F327" s="23">
        <v>9.4207999999999998</v>
      </c>
      <c r="G327" s="23">
        <v>0</v>
      </c>
      <c r="H327" s="23">
        <v>9.4207999999999998</v>
      </c>
    </row>
    <row r="328" spans="2:8" x14ac:dyDescent="0.25">
      <c r="B328" s="61">
        <v>42695</v>
      </c>
      <c r="C328" s="23">
        <v>0</v>
      </c>
      <c r="D328" s="23">
        <v>0</v>
      </c>
      <c r="E328" s="20">
        <f t="shared" si="5"/>
        <v>0</v>
      </c>
      <c r="F328" s="23">
        <v>11.584300000000001</v>
      </c>
      <c r="G328" s="23">
        <v>0</v>
      </c>
      <c r="H328" s="23">
        <v>11.584300000000001</v>
      </c>
    </row>
    <row r="329" spans="2:8" x14ac:dyDescent="0.25">
      <c r="B329" s="61">
        <v>42696</v>
      </c>
      <c r="C329" s="23">
        <v>0</v>
      </c>
      <c r="D329" s="23">
        <v>0</v>
      </c>
      <c r="E329" s="20">
        <f t="shared" si="5"/>
        <v>0</v>
      </c>
      <c r="F329" s="23">
        <v>15.1656</v>
      </c>
      <c r="G329" s="23">
        <v>0</v>
      </c>
      <c r="H329" s="23">
        <v>15.1656</v>
      </c>
    </row>
    <row r="330" spans="2:8" x14ac:dyDescent="0.25">
      <c r="B330" s="61">
        <v>42697</v>
      </c>
      <c r="C330" s="23">
        <v>0</v>
      </c>
      <c r="D330" s="23">
        <v>0</v>
      </c>
      <c r="E330" s="20">
        <f t="shared" si="5"/>
        <v>0</v>
      </c>
      <c r="F330" s="23">
        <v>14.2799</v>
      </c>
      <c r="G330" s="23">
        <v>0</v>
      </c>
      <c r="H330" s="23">
        <v>14.2799</v>
      </c>
    </row>
    <row r="331" spans="2:8" x14ac:dyDescent="0.25">
      <c r="B331" s="61">
        <v>42698</v>
      </c>
      <c r="C331" s="23">
        <v>0</v>
      </c>
      <c r="D331" s="23">
        <v>0</v>
      </c>
      <c r="E331" s="20">
        <f t="shared" si="5"/>
        <v>0</v>
      </c>
      <c r="F331" s="23">
        <v>12.392300000000001</v>
      </c>
      <c r="G331" s="23">
        <v>0</v>
      </c>
      <c r="H331" s="23">
        <v>12.392300000000001</v>
      </c>
    </row>
    <row r="332" spans="2:8" x14ac:dyDescent="0.25">
      <c r="B332" s="61">
        <v>42699</v>
      </c>
      <c r="C332" s="23">
        <v>0</v>
      </c>
      <c r="D332" s="23">
        <v>0</v>
      </c>
      <c r="E332" s="20">
        <f t="shared" si="5"/>
        <v>0</v>
      </c>
      <c r="F332" s="23">
        <v>13.644500000000001</v>
      </c>
      <c r="G332" s="23">
        <v>0</v>
      </c>
      <c r="H332" s="23">
        <v>13.644500000000001</v>
      </c>
    </row>
    <row r="333" spans="2:8" x14ac:dyDescent="0.25">
      <c r="B333" s="61">
        <v>42700</v>
      </c>
      <c r="C333" s="23">
        <v>0</v>
      </c>
      <c r="D333" s="23">
        <v>0</v>
      </c>
      <c r="E333" s="20">
        <f t="shared" si="5"/>
        <v>0</v>
      </c>
      <c r="F333" s="23">
        <v>11.717000000000001</v>
      </c>
      <c r="G333" s="23">
        <v>0</v>
      </c>
      <c r="H333" s="23">
        <v>11.717000000000001</v>
      </c>
    </row>
    <row r="334" spans="2:8" x14ac:dyDescent="0.25">
      <c r="B334" s="61">
        <v>42701</v>
      </c>
      <c r="C334" s="23">
        <v>0</v>
      </c>
      <c r="D334" s="23">
        <v>0</v>
      </c>
      <c r="E334" s="20">
        <f t="shared" si="5"/>
        <v>0</v>
      </c>
      <c r="F334" s="23">
        <v>8.1402999999999999</v>
      </c>
      <c r="G334" s="23">
        <v>0</v>
      </c>
      <c r="H334" s="23">
        <v>8.1402999999999999</v>
      </c>
    </row>
    <row r="335" spans="2:8" x14ac:dyDescent="0.25">
      <c r="B335" s="61">
        <v>42702</v>
      </c>
      <c r="C335" s="23">
        <v>0</v>
      </c>
      <c r="D335" s="23">
        <v>0</v>
      </c>
      <c r="E335" s="20">
        <f t="shared" si="5"/>
        <v>0</v>
      </c>
      <c r="F335" s="23">
        <v>9.1312999999999995</v>
      </c>
      <c r="G335" s="23">
        <v>0</v>
      </c>
      <c r="H335" s="23">
        <v>9.1312999999999995</v>
      </c>
    </row>
    <row r="336" spans="2:8" x14ac:dyDescent="0.25">
      <c r="B336" s="61">
        <v>42703</v>
      </c>
      <c r="C336" s="23">
        <v>0</v>
      </c>
      <c r="D336" s="23">
        <v>0</v>
      </c>
      <c r="E336" s="20">
        <f t="shared" si="5"/>
        <v>0</v>
      </c>
      <c r="F336" s="23">
        <v>7.6657000000000002</v>
      </c>
      <c r="G336" s="23">
        <v>1.8</v>
      </c>
      <c r="H336" s="23">
        <v>9.4657</v>
      </c>
    </row>
    <row r="337" spans="2:8" x14ac:dyDescent="0.25">
      <c r="B337" s="61">
        <v>42704</v>
      </c>
      <c r="C337" s="23">
        <v>0</v>
      </c>
      <c r="D337" s="23">
        <v>0</v>
      </c>
      <c r="E337" s="20">
        <f t="shared" si="5"/>
        <v>0</v>
      </c>
      <c r="F337" s="23">
        <v>5.0750000000000002</v>
      </c>
      <c r="G337" s="23">
        <v>3.3220000000000001</v>
      </c>
      <c r="H337" s="23">
        <v>8.3970000000000002</v>
      </c>
    </row>
    <row r="338" spans="2:8" x14ac:dyDescent="0.25">
      <c r="B338" s="61">
        <v>42705</v>
      </c>
      <c r="C338" s="23">
        <v>0</v>
      </c>
      <c r="D338" s="23">
        <v>0</v>
      </c>
      <c r="E338" s="20">
        <f t="shared" si="5"/>
        <v>0</v>
      </c>
      <c r="F338" s="23">
        <v>12.7553</v>
      </c>
      <c r="G338" s="23">
        <v>3.194</v>
      </c>
      <c r="H338" s="23">
        <v>15.949300000000001</v>
      </c>
    </row>
    <row r="339" spans="2:8" x14ac:dyDescent="0.25">
      <c r="B339" s="61">
        <v>42706</v>
      </c>
      <c r="C339" s="23">
        <v>0</v>
      </c>
      <c r="D339" s="23">
        <v>0</v>
      </c>
      <c r="E339" s="20">
        <f t="shared" si="5"/>
        <v>0</v>
      </c>
      <c r="F339" s="23">
        <v>9.1903000000000006</v>
      </c>
      <c r="G339" s="23">
        <v>3.3370000000000002</v>
      </c>
      <c r="H339" s="23">
        <v>12.5273</v>
      </c>
    </row>
    <row r="340" spans="2:8" x14ac:dyDescent="0.25">
      <c r="B340" s="61">
        <v>42707</v>
      </c>
      <c r="C340" s="23">
        <v>0</v>
      </c>
      <c r="D340" s="23">
        <v>0</v>
      </c>
      <c r="E340" s="20">
        <f t="shared" si="5"/>
        <v>0</v>
      </c>
      <c r="F340" s="23">
        <v>10.643599999999999</v>
      </c>
      <c r="G340" s="23">
        <v>1.7030000000000001</v>
      </c>
      <c r="H340" s="23">
        <v>12.346599999999999</v>
      </c>
    </row>
    <row r="341" spans="2:8" x14ac:dyDescent="0.25">
      <c r="B341" s="61">
        <v>42708</v>
      </c>
      <c r="C341" s="23">
        <v>0</v>
      </c>
      <c r="D341" s="23">
        <v>0</v>
      </c>
      <c r="E341" s="20">
        <f t="shared" si="5"/>
        <v>0</v>
      </c>
      <c r="F341" s="23">
        <v>10.6403</v>
      </c>
      <c r="G341" s="23">
        <v>1.7050000000000001</v>
      </c>
      <c r="H341" s="23">
        <v>12.3453</v>
      </c>
    </row>
    <row r="342" spans="2:8" x14ac:dyDescent="0.25">
      <c r="B342" s="61">
        <v>42709</v>
      </c>
      <c r="C342" s="23">
        <v>0</v>
      </c>
      <c r="D342" s="23">
        <v>0</v>
      </c>
      <c r="E342" s="20">
        <f t="shared" si="5"/>
        <v>0</v>
      </c>
      <c r="F342" s="23">
        <v>18.005700000000001</v>
      </c>
      <c r="G342" s="23">
        <v>3.3340000000000001</v>
      </c>
      <c r="H342" s="23">
        <v>21.339700000000001</v>
      </c>
    </row>
    <row r="343" spans="2:8" x14ac:dyDescent="0.25">
      <c r="B343" s="61">
        <v>42710</v>
      </c>
      <c r="C343" s="23">
        <v>0</v>
      </c>
      <c r="D343" s="23">
        <v>0</v>
      </c>
      <c r="E343" s="20">
        <f t="shared" si="5"/>
        <v>0</v>
      </c>
      <c r="F343" s="23">
        <v>12.574299999999999</v>
      </c>
      <c r="G343" s="23">
        <v>1.8080000000000001</v>
      </c>
      <c r="H343" s="23">
        <v>14.382299999999999</v>
      </c>
    </row>
    <row r="344" spans="2:8" x14ac:dyDescent="0.25">
      <c r="B344" s="61">
        <v>42711</v>
      </c>
      <c r="C344" s="23">
        <v>0</v>
      </c>
      <c r="D344" s="23">
        <v>0</v>
      </c>
      <c r="E344" s="20">
        <f t="shared" si="5"/>
        <v>0</v>
      </c>
      <c r="F344" s="23">
        <v>9.61</v>
      </c>
      <c r="G344" s="23">
        <v>0</v>
      </c>
      <c r="H344" s="23">
        <v>9.61</v>
      </c>
    </row>
    <row r="345" spans="2:8" x14ac:dyDescent="0.25">
      <c r="B345" s="61">
        <v>42712</v>
      </c>
      <c r="C345" s="23">
        <v>0</v>
      </c>
      <c r="D345" s="23">
        <v>0</v>
      </c>
      <c r="E345" s="20">
        <f t="shared" si="5"/>
        <v>0</v>
      </c>
      <c r="F345" s="23">
        <v>7.5101000000000004</v>
      </c>
      <c r="G345" s="23">
        <v>0</v>
      </c>
      <c r="H345" s="23">
        <v>7.5101000000000004</v>
      </c>
    </row>
    <row r="346" spans="2:8" x14ac:dyDescent="0.25">
      <c r="B346" s="61">
        <v>42713</v>
      </c>
      <c r="C346" s="23">
        <v>0</v>
      </c>
      <c r="D346" s="23">
        <v>0</v>
      </c>
      <c r="E346" s="20">
        <f t="shared" si="5"/>
        <v>0</v>
      </c>
      <c r="F346" s="23">
        <v>7.8811</v>
      </c>
      <c r="G346" s="23">
        <v>0</v>
      </c>
      <c r="H346" s="23">
        <v>7.8811</v>
      </c>
    </row>
    <row r="347" spans="2:8" x14ac:dyDescent="0.25">
      <c r="B347" s="61">
        <v>42714</v>
      </c>
      <c r="C347" s="23">
        <v>0</v>
      </c>
      <c r="D347" s="23">
        <v>0</v>
      </c>
      <c r="E347" s="20">
        <f t="shared" si="5"/>
        <v>0</v>
      </c>
      <c r="F347" s="23">
        <v>5.8209999999999997</v>
      </c>
      <c r="G347" s="23">
        <v>0</v>
      </c>
      <c r="H347" s="23">
        <v>5.8209999999999997</v>
      </c>
    </row>
    <row r="348" spans="2:8" x14ac:dyDescent="0.25">
      <c r="B348" s="61">
        <v>42715</v>
      </c>
      <c r="C348" s="23">
        <v>0</v>
      </c>
      <c r="D348" s="23">
        <v>0</v>
      </c>
      <c r="E348" s="20">
        <f t="shared" si="5"/>
        <v>0</v>
      </c>
      <c r="F348" s="23">
        <v>6.4550000000000001</v>
      </c>
      <c r="G348" s="23">
        <v>0</v>
      </c>
      <c r="H348" s="23">
        <v>6.4550000000000001</v>
      </c>
    </row>
    <row r="349" spans="2:8" x14ac:dyDescent="0.25">
      <c r="B349" s="61">
        <v>42716</v>
      </c>
      <c r="C349" s="23">
        <v>0</v>
      </c>
      <c r="D349" s="23">
        <v>0</v>
      </c>
      <c r="E349" s="20">
        <f t="shared" si="5"/>
        <v>0</v>
      </c>
      <c r="F349" s="23">
        <v>9.7569999999999997</v>
      </c>
      <c r="G349" s="23">
        <v>2.0710000000000002</v>
      </c>
      <c r="H349" s="23">
        <v>11.827999999999999</v>
      </c>
    </row>
    <row r="350" spans="2:8" x14ac:dyDescent="0.25">
      <c r="B350" s="61">
        <v>42717</v>
      </c>
      <c r="C350" s="23">
        <v>0</v>
      </c>
      <c r="D350" s="23">
        <v>0</v>
      </c>
      <c r="E350" s="20">
        <f t="shared" si="5"/>
        <v>0</v>
      </c>
      <c r="F350" s="23">
        <v>7.7595000000000001</v>
      </c>
      <c r="G350" s="23">
        <v>1.244</v>
      </c>
      <c r="H350" s="23">
        <v>9.0035000000000007</v>
      </c>
    </row>
    <row r="351" spans="2:8" x14ac:dyDescent="0.25">
      <c r="B351" s="61">
        <v>42718</v>
      </c>
      <c r="C351" s="23">
        <v>0</v>
      </c>
      <c r="D351" s="23">
        <v>0</v>
      </c>
      <c r="E351" s="20">
        <f t="shared" si="5"/>
        <v>0</v>
      </c>
      <c r="F351" s="23">
        <v>8.7446000000000002</v>
      </c>
      <c r="G351" s="23">
        <v>0</v>
      </c>
      <c r="H351" s="23">
        <v>8.7446000000000002</v>
      </c>
    </row>
    <row r="352" spans="2:8" x14ac:dyDescent="0.25">
      <c r="B352" s="61">
        <v>42719</v>
      </c>
      <c r="C352" s="23">
        <v>4.1340000000000002E-2</v>
      </c>
      <c r="D352" s="23">
        <v>0</v>
      </c>
      <c r="E352" s="20">
        <f t="shared" si="5"/>
        <v>4.1340000000000002E-2</v>
      </c>
      <c r="F352" s="23">
        <v>8.5515000000000008</v>
      </c>
      <c r="G352" s="23">
        <v>0</v>
      </c>
      <c r="H352" s="23">
        <v>8.5928400000000007</v>
      </c>
    </row>
    <row r="353" spans="2:8" x14ac:dyDescent="0.25">
      <c r="B353" s="61">
        <v>42720</v>
      </c>
      <c r="C353" s="23">
        <v>0</v>
      </c>
      <c r="D353" s="23">
        <v>0</v>
      </c>
      <c r="E353" s="20">
        <f t="shared" si="5"/>
        <v>0</v>
      </c>
      <c r="F353" s="23">
        <v>6.9871999999999996</v>
      </c>
      <c r="G353" s="23">
        <v>0</v>
      </c>
      <c r="H353" s="23">
        <v>6.9871999999999996</v>
      </c>
    </row>
    <row r="354" spans="2:8" x14ac:dyDescent="0.25">
      <c r="B354" s="61">
        <v>42721</v>
      </c>
      <c r="C354" s="23">
        <v>0</v>
      </c>
      <c r="D354" s="23">
        <v>0</v>
      </c>
      <c r="E354" s="20">
        <f t="shared" si="5"/>
        <v>0</v>
      </c>
      <c r="F354" s="23">
        <v>5.7801</v>
      </c>
      <c r="G354" s="23">
        <v>0</v>
      </c>
      <c r="H354" s="23">
        <v>5.7801</v>
      </c>
    </row>
    <row r="355" spans="2:8" x14ac:dyDescent="0.25">
      <c r="B355" s="61">
        <v>42722</v>
      </c>
      <c r="C355" s="23">
        <v>0</v>
      </c>
      <c r="D355" s="23">
        <v>0</v>
      </c>
      <c r="E355" s="20">
        <f t="shared" si="5"/>
        <v>0</v>
      </c>
      <c r="F355" s="23">
        <v>5.9469000000000003</v>
      </c>
      <c r="G355" s="23">
        <v>0</v>
      </c>
      <c r="H355" s="23">
        <v>5.9469000000000003</v>
      </c>
    </row>
    <row r="356" spans="2:8" x14ac:dyDescent="0.25">
      <c r="B356" s="61">
        <v>42723</v>
      </c>
      <c r="C356" s="23">
        <v>0</v>
      </c>
      <c r="D356" s="23">
        <v>0</v>
      </c>
      <c r="E356" s="20">
        <f t="shared" si="5"/>
        <v>0</v>
      </c>
      <c r="F356" s="23">
        <v>7.1961000000000004</v>
      </c>
      <c r="G356" s="23">
        <v>0</v>
      </c>
      <c r="H356" s="23">
        <v>7.1961000000000004</v>
      </c>
    </row>
    <row r="357" spans="2:8" x14ac:dyDescent="0.25">
      <c r="B357" s="61">
        <v>42724</v>
      </c>
      <c r="C357" s="23">
        <v>0</v>
      </c>
      <c r="D357" s="23">
        <v>0</v>
      </c>
      <c r="E357" s="20">
        <f t="shared" si="5"/>
        <v>0</v>
      </c>
      <c r="F357" s="23">
        <v>5.8025000000000002</v>
      </c>
      <c r="G357" s="23">
        <v>0</v>
      </c>
      <c r="H357" s="23">
        <v>5.8025000000000002</v>
      </c>
    </row>
    <row r="358" spans="2:8" x14ac:dyDescent="0.25">
      <c r="B358" s="61">
        <v>42725</v>
      </c>
      <c r="C358" s="23">
        <v>0</v>
      </c>
      <c r="D358" s="23">
        <v>0</v>
      </c>
      <c r="E358" s="20">
        <f t="shared" si="5"/>
        <v>0</v>
      </c>
      <c r="F358" s="23">
        <v>6.8762999999999996</v>
      </c>
      <c r="G358" s="23">
        <v>0</v>
      </c>
      <c r="H358" s="23">
        <v>6.8762999999999996</v>
      </c>
    </row>
    <row r="359" spans="2:8" x14ac:dyDescent="0.25">
      <c r="B359" s="61">
        <v>42726</v>
      </c>
      <c r="C359" s="23">
        <v>0</v>
      </c>
      <c r="D359" s="23">
        <v>0</v>
      </c>
      <c r="E359" s="20">
        <f t="shared" si="5"/>
        <v>0</v>
      </c>
      <c r="F359" s="23">
        <v>6.6291000000000002</v>
      </c>
      <c r="G359" s="23">
        <v>0</v>
      </c>
      <c r="H359" s="23">
        <v>6.6291000000000002</v>
      </c>
    </row>
    <row r="360" spans="2:8" x14ac:dyDescent="0.25">
      <c r="B360" s="61">
        <v>42727</v>
      </c>
      <c r="C360" s="23">
        <v>0</v>
      </c>
      <c r="D360" s="23">
        <v>0</v>
      </c>
      <c r="E360" s="20">
        <f t="shared" si="5"/>
        <v>0</v>
      </c>
      <c r="F360" s="23">
        <v>7.3959999999999999</v>
      </c>
      <c r="G360" s="23">
        <v>0</v>
      </c>
      <c r="H360" s="23">
        <v>7.3959999999999999</v>
      </c>
    </row>
    <row r="361" spans="2:8" x14ac:dyDescent="0.25">
      <c r="B361" s="61">
        <v>42728</v>
      </c>
      <c r="C361" s="23">
        <v>0</v>
      </c>
      <c r="D361" s="23">
        <v>0</v>
      </c>
      <c r="E361" s="20">
        <f t="shared" si="5"/>
        <v>0</v>
      </c>
      <c r="F361" s="23">
        <v>6.7988</v>
      </c>
      <c r="G361" s="23">
        <v>0</v>
      </c>
      <c r="H361" s="23">
        <v>6.7988</v>
      </c>
    </row>
    <row r="362" spans="2:8" x14ac:dyDescent="0.25">
      <c r="B362" s="61">
        <v>42729</v>
      </c>
      <c r="C362" s="23">
        <v>0</v>
      </c>
      <c r="D362" s="23">
        <v>0</v>
      </c>
      <c r="E362" s="20">
        <f t="shared" si="5"/>
        <v>0</v>
      </c>
      <c r="F362" s="23">
        <v>5.0625</v>
      </c>
      <c r="G362" s="23">
        <v>0</v>
      </c>
      <c r="H362" s="23">
        <v>5.0625</v>
      </c>
    </row>
    <row r="363" spans="2:8" x14ac:dyDescent="0.25">
      <c r="B363" s="61">
        <v>42730</v>
      </c>
      <c r="C363" s="23">
        <v>0</v>
      </c>
      <c r="D363" s="23">
        <v>0</v>
      </c>
      <c r="E363" s="20">
        <f t="shared" si="5"/>
        <v>0</v>
      </c>
      <c r="F363" s="23">
        <v>5.0593000000000004</v>
      </c>
      <c r="G363" s="23">
        <v>0</v>
      </c>
      <c r="H363" s="23">
        <v>5.0593000000000004</v>
      </c>
    </row>
    <row r="364" spans="2:8" x14ac:dyDescent="0.25">
      <c r="B364" s="61">
        <v>42731</v>
      </c>
      <c r="C364" s="23">
        <v>0</v>
      </c>
      <c r="D364" s="23">
        <v>0</v>
      </c>
      <c r="E364" s="20">
        <f t="shared" si="5"/>
        <v>0</v>
      </c>
      <c r="F364" s="23">
        <v>5.0513000000000003</v>
      </c>
      <c r="G364" s="23">
        <v>0</v>
      </c>
      <c r="H364" s="23">
        <v>5.0513000000000003</v>
      </c>
    </row>
    <row r="365" spans="2:8" x14ac:dyDescent="0.25">
      <c r="B365" s="61">
        <v>42732</v>
      </c>
      <c r="C365" s="23">
        <v>0</v>
      </c>
      <c r="D365" s="23">
        <v>0</v>
      </c>
      <c r="E365" s="20">
        <f t="shared" si="5"/>
        <v>0</v>
      </c>
      <c r="F365" s="23">
        <v>5.0423999999999998</v>
      </c>
      <c r="G365" s="23">
        <v>0</v>
      </c>
      <c r="H365" s="23">
        <v>5.0423999999999998</v>
      </c>
    </row>
    <row r="366" spans="2:8" x14ac:dyDescent="0.25">
      <c r="B366" s="61">
        <v>42733</v>
      </c>
      <c r="C366" s="23">
        <v>0</v>
      </c>
      <c r="D366" s="23">
        <v>0</v>
      </c>
      <c r="E366" s="20">
        <f t="shared" si="5"/>
        <v>0</v>
      </c>
      <c r="F366" s="23">
        <v>5.0334000000000003</v>
      </c>
      <c r="G366" s="23">
        <v>0</v>
      </c>
      <c r="H366" s="23">
        <v>5.0334000000000003</v>
      </c>
    </row>
    <row r="367" spans="2:8" x14ac:dyDescent="0.25">
      <c r="B367" s="61">
        <v>42734</v>
      </c>
      <c r="C367" s="23">
        <v>0</v>
      </c>
      <c r="D367" s="23">
        <v>0</v>
      </c>
      <c r="E367" s="20">
        <f t="shared" si="5"/>
        <v>0</v>
      </c>
      <c r="F367" s="23">
        <v>5.0620000000000003</v>
      </c>
      <c r="G367" s="23">
        <v>0</v>
      </c>
      <c r="H367" s="23">
        <v>5.0620000000000003</v>
      </c>
    </row>
    <row r="368" spans="2:8" x14ac:dyDescent="0.25">
      <c r="B368" s="61">
        <v>42735</v>
      </c>
      <c r="C368" s="23">
        <v>0</v>
      </c>
      <c r="D368" s="23">
        <v>0</v>
      </c>
      <c r="E368" s="20">
        <f t="shared" si="5"/>
        <v>0</v>
      </c>
      <c r="F368" s="23">
        <v>5.1018999999999997</v>
      </c>
      <c r="G368" s="23">
        <v>0</v>
      </c>
      <c r="H368" s="23">
        <v>5.1018999999999997</v>
      </c>
    </row>
    <row r="369" spans="2:8" x14ac:dyDescent="0.25">
      <c r="B369" s="61">
        <v>42736</v>
      </c>
      <c r="C369" s="23">
        <v>0</v>
      </c>
      <c r="D369" s="23">
        <v>0</v>
      </c>
      <c r="E369" s="20">
        <f t="shared" si="5"/>
        <v>0</v>
      </c>
      <c r="F369" s="23">
        <v>9.2847000000000008</v>
      </c>
      <c r="G369" s="23">
        <v>0</v>
      </c>
      <c r="H369" s="23">
        <v>9.2847000000000008</v>
      </c>
    </row>
    <row r="370" spans="2:8" x14ac:dyDescent="0.25">
      <c r="B370" s="61">
        <v>42737</v>
      </c>
      <c r="C370" s="23">
        <v>0</v>
      </c>
      <c r="D370" s="23">
        <v>0</v>
      </c>
      <c r="E370" s="20">
        <f t="shared" si="5"/>
        <v>0</v>
      </c>
      <c r="F370" s="23">
        <v>16.688700000000001</v>
      </c>
      <c r="G370" s="23">
        <v>0</v>
      </c>
      <c r="H370" s="23">
        <v>16.688700000000001</v>
      </c>
    </row>
    <row r="371" spans="2:8" x14ac:dyDescent="0.25">
      <c r="B371" s="61">
        <v>42738</v>
      </c>
      <c r="C371" s="23">
        <v>0</v>
      </c>
      <c r="D371" s="23">
        <v>0</v>
      </c>
      <c r="E371" s="20">
        <f t="shared" si="5"/>
        <v>0</v>
      </c>
      <c r="F371" s="23">
        <v>10.994400000000001</v>
      </c>
      <c r="G371" s="23">
        <v>0</v>
      </c>
      <c r="H371" s="23">
        <v>10.994400000000001</v>
      </c>
    </row>
    <row r="372" spans="2:8" x14ac:dyDescent="0.25">
      <c r="B372" s="61">
        <v>42739</v>
      </c>
      <c r="C372" s="23">
        <v>0</v>
      </c>
      <c r="D372" s="23">
        <v>0</v>
      </c>
      <c r="E372" s="20">
        <f t="shared" si="5"/>
        <v>0</v>
      </c>
      <c r="F372" s="23">
        <v>7.3455000000000004</v>
      </c>
      <c r="G372" s="23">
        <v>0</v>
      </c>
      <c r="H372" s="23">
        <v>7.3455000000000004</v>
      </c>
    </row>
    <row r="373" spans="2:8" x14ac:dyDescent="0.25">
      <c r="B373" s="61">
        <v>42740</v>
      </c>
      <c r="C373" s="23">
        <v>0</v>
      </c>
      <c r="D373" s="23">
        <v>0</v>
      </c>
      <c r="E373" s="20">
        <f t="shared" si="5"/>
        <v>0</v>
      </c>
      <c r="F373" s="23">
        <v>12.38</v>
      </c>
      <c r="G373" s="23">
        <v>0</v>
      </c>
      <c r="H373" s="23">
        <v>12.38</v>
      </c>
    </row>
    <row r="374" spans="2:8" x14ac:dyDescent="0.25">
      <c r="B374" s="61">
        <v>42741</v>
      </c>
      <c r="C374" s="23">
        <v>0</v>
      </c>
      <c r="D374" s="23">
        <v>0</v>
      </c>
      <c r="E374" s="20">
        <f t="shared" si="5"/>
        <v>0</v>
      </c>
      <c r="F374" s="23">
        <v>14.0747</v>
      </c>
      <c r="G374" s="23">
        <v>0</v>
      </c>
      <c r="H374" s="23">
        <v>14.0747</v>
      </c>
    </row>
    <row r="375" spans="2:8" x14ac:dyDescent="0.25">
      <c r="B375" s="61">
        <v>42742</v>
      </c>
      <c r="C375" s="23">
        <v>0</v>
      </c>
      <c r="D375" s="23">
        <v>0</v>
      </c>
      <c r="E375" s="20">
        <f t="shared" si="5"/>
        <v>0</v>
      </c>
      <c r="F375" s="23">
        <v>6.6296999999999997</v>
      </c>
      <c r="G375" s="23">
        <v>0</v>
      </c>
      <c r="H375" s="23">
        <v>6.6296999999999997</v>
      </c>
    </row>
    <row r="376" spans="2:8" x14ac:dyDescent="0.25">
      <c r="B376" s="61">
        <v>42743</v>
      </c>
      <c r="C376" s="23">
        <v>0</v>
      </c>
      <c r="D376" s="23">
        <v>0</v>
      </c>
      <c r="E376" s="20">
        <f t="shared" si="5"/>
        <v>0</v>
      </c>
      <c r="F376" s="23">
        <v>5.0606999999999998</v>
      </c>
      <c r="G376" s="23">
        <v>0</v>
      </c>
      <c r="H376" s="23">
        <v>5.0606999999999998</v>
      </c>
    </row>
    <row r="377" spans="2:8" x14ac:dyDescent="0.25">
      <c r="B377" s="61">
        <v>42744</v>
      </c>
      <c r="C377" s="23">
        <v>0</v>
      </c>
      <c r="D377" s="23">
        <v>0</v>
      </c>
      <c r="E377" s="20">
        <f t="shared" si="5"/>
        <v>0</v>
      </c>
      <c r="F377" s="23">
        <v>6.5377999999999998</v>
      </c>
      <c r="G377" s="23">
        <v>0</v>
      </c>
      <c r="H377" s="23">
        <v>6.5377999999999998</v>
      </c>
    </row>
    <row r="378" spans="2:8" x14ac:dyDescent="0.25">
      <c r="B378" s="61">
        <v>42745</v>
      </c>
      <c r="C378" s="23">
        <v>0</v>
      </c>
      <c r="D378" s="23">
        <v>0</v>
      </c>
      <c r="E378" s="20">
        <f t="shared" si="5"/>
        <v>0</v>
      </c>
      <c r="F378" s="23">
        <v>7.6745999999999999</v>
      </c>
      <c r="G378" s="23">
        <v>0</v>
      </c>
      <c r="H378" s="23">
        <v>7.6745999999999999</v>
      </c>
    </row>
    <row r="379" spans="2:8" x14ac:dyDescent="0.25">
      <c r="B379" s="61">
        <v>42746</v>
      </c>
      <c r="C379" s="23">
        <v>0</v>
      </c>
      <c r="D379" s="23">
        <v>0</v>
      </c>
      <c r="E379" s="20">
        <f t="shared" si="5"/>
        <v>0</v>
      </c>
      <c r="F379" s="23">
        <v>7.6496000000000004</v>
      </c>
      <c r="G379" s="23">
        <v>0</v>
      </c>
      <c r="H379" s="23">
        <v>7.6496000000000004</v>
      </c>
    </row>
    <row r="380" spans="2:8" x14ac:dyDescent="0.25">
      <c r="B380" s="61">
        <v>42747</v>
      </c>
      <c r="C380" s="23">
        <v>0</v>
      </c>
      <c r="D380" s="23">
        <v>0</v>
      </c>
      <c r="E380" s="20">
        <f t="shared" si="5"/>
        <v>0</v>
      </c>
      <c r="F380" s="23">
        <v>9.76</v>
      </c>
      <c r="G380" s="23">
        <v>0</v>
      </c>
      <c r="H380" s="23">
        <v>9.76</v>
      </c>
    </row>
    <row r="381" spans="2:8" x14ac:dyDescent="0.25">
      <c r="B381" s="61">
        <v>42748</v>
      </c>
      <c r="C381" s="23">
        <v>0</v>
      </c>
      <c r="D381" s="23">
        <v>0</v>
      </c>
      <c r="E381" s="20">
        <f t="shared" si="5"/>
        <v>0</v>
      </c>
      <c r="F381" s="23">
        <v>9.2227999999999994</v>
      </c>
      <c r="G381" s="23">
        <v>0</v>
      </c>
      <c r="H381" s="23">
        <v>9.2227999999999994</v>
      </c>
    </row>
    <row r="382" spans="2:8" x14ac:dyDescent="0.25">
      <c r="B382" s="61">
        <v>42749</v>
      </c>
      <c r="C382" s="23">
        <v>0</v>
      </c>
      <c r="D382" s="23">
        <v>0</v>
      </c>
      <c r="E382" s="20">
        <f t="shared" si="5"/>
        <v>0</v>
      </c>
      <c r="F382" s="23">
        <v>13.8049</v>
      </c>
      <c r="G382" s="23">
        <v>0</v>
      </c>
      <c r="H382" s="23">
        <v>13.8049</v>
      </c>
    </row>
    <row r="383" spans="2:8" x14ac:dyDescent="0.25">
      <c r="B383" s="61">
        <v>42750</v>
      </c>
      <c r="C383" s="23">
        <v>0</v>
      </c>
      <c r="D383" s="23">
        <v>0</v>
      </c>
      <c r="E383" s="20">
        <f t="shared" si="5"/>
        <v>0</v>
      </c>
      <c r="F383" s="23">
        <v>8.1854999999999993</v>
      </c>
      <c r="G383" s="23">
        <v>0</v>
      </c>
      <c r="H383" s="23">
        <v>8.1854999999999993</v>
      </c>
    </row>
    <row r="384" spans="2:8" x14ac:dyDescent="0.25">
      <c r="B384" s="61">
        <v>42751</v>
      </c>
      <c r="C384" s="23">
        <v>0</v>
      </c>
      <c r="D384" s="23">
        <v>0</v>
      </c>
      <c r="E384" s="20">
        <f t="shared" si="5"/>
        <v>0</v>
      </c>
      <c r="F384" s="23">
        <v>5.05</v>
      </c>
      <c r="G384" s="23">
        <v>0</v>
      </c>
      <c r="H384" s="23">
        <v>5.05</v>
      </c>
    </row>
    <row r="385" spans="2:8" x14ac:dyDescent="0.25">
      <c r="B385" s="61">
        <v>42752</v>
      </c>
      <c r="C385" s="23">
        <v>0</v>
      </c>
      <c r="D385" s="23">
        <v>0</v>
      </c>
      <c r="E385" s="20">
        <f t="shared" si="5"/>
        <v>0</v>
      </c>
      <c r="F385" s="23">
        <v>6.36</v>
      </c>
      <c r="G385" s="23">
        <v>0</v>
      </c>
      <c r="H385" s="23">
        <v>6.36</v>
      </c>
    </row>
    <row r="386" spans="2:8" x14ac:dyDescent="0.25">
      <c r="B386" s="61">
        <v>42753</v>
      </c>
      <c r="C386" s="23">
        <v>0</v>
      </c>
      <c r="D386" s="23">
        <v>0</v>
      </c>
      <c r="E386" s="20">
        <f t="shared" si="5"/>
        <v>0</v>
      </c>
      <c r="F386" s="23">
        <v>5.0349000000000004</v>
      </c>
      <c r="G386" s="23">
        <v>0</v>
      </c>
      <c r="H386" s="23">
        <v>5.0349000000000004</v>
      </c>
    </row>
    <row r="387" spans="2:8" x14ac:dyDescent="0.25">
      <c r="B387" s="61">
        <v>42754</v>
      </c>
      <c r="C387" s="23">
        <v>0</v>
      </c>
      <c r="D387" s="23">
        <v>0</v>
      </c>
      <c r="E387" s="20">
        <f t="shared" si="5"/>
        <v>0</v>
      </c>
      <c r="F387" s="23">
        <v>5.0307000000000004</v>
      </c>
      <c r="G387" s="23">
        <v>0</v>
      </c>
      <c r="H387" s="23">
        <v>5.0307000000000004</v>
      </c>
    </row>
    <row r="388" spans="2:8" x14ac:dyDescent="0.25">
      <c r="B388" s="61">
        <v>42755</v>
      </c>
      <c r="C388" s="23">
        <v>0</v>
      </c>
      <c r="D388" s="23">
        <v>0</v>
      </c>
      <c r="E388" s="20">
        <f t="shared" ref="E388:E451" si="6">D388+C388</f>
        <v>0</v>
      </c>
      <c r="F388" s="23">
        <v>5.0278999999999998</v>
      </c>
      <c r="G388" s="23">
        <v>0</v>
      </c>
      <c r="H388" s="23">
        <v>5.0278999999999998</v>
      </c>
    </row>
    <row r="389" spans="2:8" x14ac:dyDescent="0.25">
      <c r="B389" s="61">
        <v>42756</v>
      </c>
      <c r="C389" s="23">
        <v>0.05</v>
      </c>
      <c r="D389" s="23">
        <v>0</v>
      </c>
      <c r="E389" s="20">
        <f t="shared" si="6"/>
        <v>0.05</v>
      </c>
      <c r="F389" s="23">
        <v>4.9044999999999996</v>
      </c>
      <c r="G389" s="23">
        <v>0</v>
      </c>
      <c r="H389" s="23">
        <v>4.9544999999999995</v>
      </c>
    </row>
    <row r="390" spans="2:8" x14ac:dyDescent="0.25">
      <c r="B390" s="61">
        <v>42757</v>
      </c>
      <c r="C390" s="23">
        <v>0</v>
      </c>
      <c r="D390" s="23">
        <v>0</v>
      </c>
      <c r="E390" s="20">
        <f t="shared" si="6"/>
        <v>0</v>
      </c>
      <c r="F390" s="23">
        <v>5.0625999999999998</v>
      </c>
      <c r="G390" s="23">
        <v>0</v>
      </c>
      <c r="H390" s="23">
        <v>5.0625999999999998</v>
      </c>
    </row>
    <row r="391" spans="2:8" x14ac:dyDescent="0.25">
      <c r="B391" s="61">
        <v>42758</v>
      </c>
      <c r="C391" s="23">
        <v>0</v>
      </c>
      <c r="D391" s="23">
        <v>0</v>
      </c>
      <c r="E391" s="20">
        <f t="shared" si="6"/>
        <v>0</v>
      </c>
      <c r="F391" s="23">
        <v>5.0468999999999999</v>
      </c>
      <c r="G391" s="23">
        <v>0</v>
      </c>
      <c r="H391" s="23">
        <v>5.0468999999999999</v>
      </c>
    </row>
    <row r="392" spans="2:8" x14ac:dyDescent="0.25">
      <c r="B392" s="61">
        <v>42759</v>
      </c>
      <c r="C392" s="23">
        <v>0</v>
      </c>
      <c r="D392" s="23">
        <v>0</v>
      </c>
      <c r="E392" s="20">
        <f t="shared" si="6"/>
        <v>0</v>
      </c>
      <c r="F392" s="23">
        <v>5.0411000000000001</v>
      </c>
      <c r="G392" s="23">
        <v>3.2</v>
      </c>
      <c r="H392" s="23">
        <v>8.2410999999999994</v>
      </c>
    </row>
    <row r="393" spans="2:8" x14ac:dyDescent="0.25">
      <c r="B393" s="61">
        <v>42760</v>
      </c>
      <c r="C393" s="23">
        <v>0</v>
      </c>
      <c r="D393" s="23">
        <v>0</v>
      </c>
      <c r="E393" s="20">
        <f t="shared" si="6"/>
        <v>0</v>
      </c>
      <c r="F393" s="23">
        <v>5.0495000000000001</v>
      </c>
      <c r="G393" s="23">
        <v>1.9850000000000001</v>
      </c>
      <c r="H393" s="23">
        <v>7.0345000000000004</v>
      </c>
    </row>
    <row r="394" spans="2:8" x14ac:dyDescent="0.25">
      <c r="B394" s="61">
        <v>42761</v>
      </c>
      <c r="C394" s="23">
        <v>0</v>
      </c>
      <c r="D394" s="23">
        <v>0</v>
      </c>
      <c r="E394" s="20">
        <f t="shared" si="6"/>
        <v>0</v>
      </c>
      <c r="F394" s="23">
        <v>5.23</v>
      </c>
      <c r="G394" s="23">
        <v>3.33</v>
      </c>
      <c r="H394" s="23">
        <v>8.56</v>
      </c>
    </row>
    <row r="395" spans="2:8" x14ac:dyDescent="0.25">
      <c r="B395" s="61">
        <v>42762</v>
      </c>
      <c r="C395" s="23">
        <v>0</v>
      </c>
      <c r="D395" s="23">
        <v>0</v>
      </c>
      <c r="E395" s="20">
        <f t="shared" si="6"/>
        <v>0</v>
      </c>
      <c r="F395" s="23">
        <v>5.8152999999999997</v>
      </c>
      <c r="G395" s="23">
        <v>1.524</v>
      </c>
      <c r="H395" s="23">
        <v>7.3392999999999997</v>
      </c>
    </row>
    <row r="396" spans="2:8" x14ac:dyDescent="0.25">
      <c r="B396" s="61">
        <v>42763</v>
      </c>
      <c r="C396" s="23">
        <v>0</v>
      </c>
      <c r="D396" s="23">
        <v>0</v>
      </c>
      <c r="E396" s="20">
        <f t="shared" si="6"/>
        <v>0</v>
      </c>
      <c r="F396" s="23">
        <v>7.0308000000000002</v>
      </c>
      <c r="G396" s="23">
        <v>0</v>
      </c>
      <c r="H396" s="23">
        <v>7.0308000000000002</v>
      </c>
    </row>
    <row r="397" spans="2:8" x14ac:dyDescent="0.25">
      <c r="B397" s="61">
        <v>42764</v>
      </c>
      <c r="C397" s="23">
        <v>0</v>
      </c>
      <c r="D397" s="23">
        <v>0</v>
      </c>
      <c r="E397" s="20">
        <f t="shared" si="6"/>
        <v>0</v>
      </c>
      <c r="F397" s="23">
        <v>7.4383999999999997</v>
      </c>
      <c r="G397" s="23">
        <v>0</v>
      </c>
      <c r="H397" s="23">
        <v>7.4383999999999997</v>
      </c>
    </row>
    <row r="398" spans="2:8" x14ac:dyDescent="0.25">
      <c r="B398" s="61">
        <v>42765</v>
      </c>
      <c r="C398" s="23">
        <v>0</v>
      </c>
      <c r="D398" s="23">
        <v>0</v>
      </c>
      <c r="E398" s="20">
        <f t="shared" si="6"/>
        <v>0</v>
      </c>
      <c r="F398" s="23">
        <v>8.0114999999999998</v>
      </c>
      <c r="G398" s="23">
        <v>1.52</v>
      </c>
      <c r="H398" s="23">
        <v>9.5314999999999994</v>
      </c>
    </row>
    <row r="399" spans="2:8" x14ac:dyDescent="0.25">
      <c r="B399" s="61">
        <v>42766</v>
      </c>
      <c r="C399" s="23">
        <v>0</v>
      </c>
      <c r="D399" s="23">
        <v>0</v>
      </c>
      <c r="E399" s="20">
        <f t="shared" si="6"/>
        <v>0</v>
      </c>
      <c r="F399" s="23">
        <v>5.6512000000000002</v>
      </c>
      <c r="G399" s="23">
        <v>0</v>
      </c>
      <c r="H399" s="23">
        <v>5.6512000000000002</v>
      </c>
    </row>
    <row r="400" spans="2:8" x14ac:dyDescent="0.25">
      <c r="B400" s="61">
        <v>42767</v>
      </c>
      <c r="C400" s="23">
        <v>0</v>
      </c>
      <c r="D400" s="23">
        <v>0</v>
      </c>
      <c r="E400" s="20">
        <f t="shared" si="6"/>
        <v>0</v>
      </c>
      <c r="F400" s="23">
        <v>5.0430000000000001</v>
      </c>
      <c r="G400" s="23">
        <v>0</v>
      </c>
      <c r="H400" s="23">
        <v>5.0430000000000001</v>
      </c>
    </row>
    <row r="401" spans="2:8" x14ac:dyDescent="0.25">
      <c r="B401" s="61">
        <v>42768</v>
      </c>
      <c r="C401" s="23">
        <v>0</v>
      </c>
      <c r="D401" s="23">
        <v>0</v>
      </c>
      <c r="E401" s="20">
        <f t="shared" si="6"/>
        <v>0</v>
      </c>
      <c r="F401" s="23">
        <v>5.0465999999999998</v>
      </c>
      <c r="G401" s="23">
        <v>0</v>
      </c>
      <c r="H401" s="23">
        <v>5.0465999999999998</v>
      </c>
    </row>
    <row r="402" spans="2:8" x14ac:dyDescent="0.25">
      <c r="B402" s="61">
        <v>42769</v>
      </c>
      <c r="C402" s="23">
        <v>0</v>
      </c>
      <c r="D402" s="23">
        <v>0</v>
      </c>
      <c r="E402" s="20">
        <f t="shared" si="6"/>
        <v>0</v>
      </c>
      <c r="F402" s="23">
        <v>5.0373000000000001</v>
      </c>
      <c r="G402" s="23">
        <v>0</v>
      </c>
      <c r="H402" s="23">
        <v>5.0373000000000001</v>
      </c>
    </row>
    <row r="403" spans="2:8" x14ac:dyDescent="0.25">
      <c r="B403" s="61">
        <v>42770</v>
      </c>
      <c r="C403" s="23">
        <v>0</v>
      </c>
      <c r="D403" s="23">
        <v>0</v>
      </c>
      <c r="E403" s="20">
        <f t="shared" si="6"/>
        <v>0</v>
      </c>
      <c r="F403" s="23">
        <v>5.04</v>
      </c>
      <c r="G403" s="23">
        <v>0</v>
      </c>
      <c r="H403" s="23">
        <v>5.04</v>
      </c>
    </row>
    <row r="404" spans="2:8" x14ac:dyDescent="0.25">
      <c r="B404" s="61">
        <v>42771</v>
      </c>
      <c r="C404" s="23">
        <v>0</v>
      </c>
      <c r="D404" s="23">
        <v>0</v>
      </c>
      <c r="E404" s="20">
        <f t="shared" si="6"/>
        <v>0</v>
      </c>
      <c r="F404" s="23">
        <v>5.0358999999999998</v>
      </c>
      <c r="G404" s="23">
        <v>0</v>
      </c>
      <c r="H404" s="23">
        <v>5.0358999999999998</v>
      </c>
    </row>
    <row r="405" spans="2:8" x14ac:dyDescent="0.25">
      <c r="B405" s="61">
        <v>42772</v>
      </c>
      <c r="C405" s="23">
        <v>0</v>
      </c>
      <c r="D405" s="23">
        <v>0</v>
      </c>
      <c r="E405" s="20">
        <f t="shared" si="6"/>
        <v>0</v>
      </c>
      <c r="F405" s="23">
        <v>5.0366999999999997</v>
      </c>
      <c r="G405" s="23">
        <v>0</v>
      </c>
      <c r="H405" s="23">
        <v>5.0366999999999997</v>
      </c>
    </row>
    <row r="406" spans="2:8" x14ac:dyDescent="0.25">
      <c r="B406" s="61">
        <v>42773</v>
      </c>
      <c r="C406" s="23">
        <v>0</v>
      </c>
      <c r="D406" s="23">
        <v>0</v>
      </c>
      <c r="E406" s="20">
        <f t="shared" si="6"/>
        <v>0</v>
      </c>
      <c r="F406" s="23">
        <v>5.0351999999999997</v>
      </c>
      <c r="G406" s="23">
        <v>0</v>
      </c>
      <c r="H406" s="23">
        <v>5.0351999999999997</v>
      </c>
    </row>
    <row r="407" spans="2:8" x14ac:dyDescent="0.25">
      <c r="B407" s="61">
        <v>42774</v>
      </c>
      <c r="C407" s="23">
        <v>0</v>
      </c>
      <c r="D407" s="23">
        <v>0</v>
      </c>
      <c r="E407" s="20">
        <f t="shared" si="6"/>
        <v>0</v>
      </c>
      <c r="F407" s="23">
        <v>5.03</v>
      </c>
      <c r="G407" s="23">
        <v>2.34</v>
      </c>
      <c r="H407" s="23">
        <v>7.37</v>
      </c>
    </row>
    <row r="408" spans="2:8" x14ac:dyDescent="0.25">
      <c r="B408" s="61">
        <v>42775</v>
      </c>
      <c r="C408" s="23">
        <v>0</v>
      </c>
      <c r="D408" s="23">
        <v>0</v>
      </c>
      <c r="E408" s="20">
        <f t="shared" si="6"/>
        <v>0</v>
      </c>
      <c r="F408" s="23">
        <v>5.0461999999999998</v>
      </c>
      <c r="G408" s="23">
        <v>3.302</v>
      </c>
      <c r="H408" s="23">
        <v>8.3482000000000003</v>
      </c>
    </row>
    <row r="409" spans="2:8" x14ac:dyDescent="0.25">
      <c r="B409" s="61">
        <v>42776</v>
      </c>
      <c r="C409" s="23">
        <v>0</v>
      </c>
      <c r="D409" s="23">
        <v>0</v>
      </c>
      <c r="E409" s="20">
        <f t="shared" si="6"/>
        <v>0</v>
      </c>
      <c r="F409" s="23">
        <v>5.0382999999999996</v>
      </c>
      <c r="G409" s="23">
        <v>3.3029999999999999</v>
      </c>
      <c r="H409" s="23">
        <v>8.3413000000000004</v>
      </c>
    </row>
    <row r="410" spans="2:8" x14ac:dyDescent="0.25">
      <c r="B410" s="61">
        <v>42777</v>
      </c>
      <c r="C410" s="23">
        <v>0</v>
      </c>
      <c r="D410" s="23">
        <v>0</v>
      </c>
      <c r="E410" s="20">
        <f t="shared" si="6"/>
        <v>0</v>
      </c>
      <c r="F410" s="23">
        <v>5.0404</v>
      </c>
      <c r="G410" s="23">
        <v>3.302</v>
      </c>
      <c r="H410" s="23">
        <v>8.3423999999999996</v>
      </c>
    </row>
    <row r="411" spans="2:8" x14ac:dyDescent="0.25">
      <c r="B411" s="61">
        <v>42778</v>
      </c>
      <c r="C411" s="23">
        <v>0</v>
      </c>
      <c r="D411" s="23">
        <v>0</v>
      </c>
      <c r="E411" s="20">
        <f t="shared" si="6"/>
        <v>0</v>
      </c>
      <c r="F411" s="23">
        <v>5.0426000000000002</v>
      </c>
      <c r="G411" s="23">
        <v>3.3159999999999998</v>
      </c>
      <c r="H411" s="23">
        <v>8.3585999999999991</v>
      </c>
    </row>
    <row r="412" spans="2:8" x14ac:dyDescent="0.25">
      <c r="B412" s="61">
        <v>42779</v>
      </c>
      <c r="C412" s="23">
        <v>0</v>
      </c>
      <c r="D412" s="23">
        <v>0</v>
      </c>
      <c r="E412" s="20">
        <f t="shared" si="6"/>
        <v>0</v>
      </c>
      <c r="F412" s="23">
        <v>5.0293999999999999</v>
      </c>
      <c r="G412" s="23">
        <v>3.3239999999999998</v>
      </c>
      <c r="H412" s="23">
        <v>8.3534000000000006</v>
      </c>
    </row>
    <row r="413" spans="2:8" x14ac:dyDescent="0.25">
      <c r="B413" s="61">
        <v>42780</v>
      </c>
      <c r="C413" s="23">
        <v>0</v>
      </c>
      <c r="D413" s="23">
        <v>0</v>
      </c>
      <c r="E413" s="20">
        <f t="shared" si="6"/>
        <v>0</v>
      </c>
      <c r="F413" s="23">
        <v>5.0399000000000003</v>
      </c>
      <c r="G413" s="23">
        <v>0.83099999999999996</v>
      </c>
      <c r="H413" s="23">
        <v>5.8709000000000007</v>
      </c>
    </row>
    <row r="414" spans="2:8" x14ac:dyDescent="0.25">
      <c r="B414" s="61">
        <v>42781</v>
      </c>
      <c r="C414" s="23">
        <v>0</v>
      </c>
      <c r="D414" s="23">
        <v>0</v>
      </c>
      <c r="E414" s="20">
        <f t="shared" si="6"/>
        <v>0</v>
      </c>
      <c r="F414" s="23">
        <v>5.0380000000000003</v>
      </c>
      <c r="G414" s="23">
        <v>0</v>
      </c>
      <c r="H414" s="23">
        <v>5.0380000000000003</v>
      </c>
    </row>
    <row r="415" spans="2:8" x14ac:dyDescent="0.25">
      <c r="B415" s="61">
        <v>42782</v>
      </c>
      <c r="C415" s="23">
        <v>0</v>
      </c>
      <c r="D415" s="23">
        <v>0</v>
      </c>
      <c r="E415" s="20">
        <f t="shared" si="6"/>
        <v>0</v>
      </c>
      <c r="F415" s="23">
        <v>5.0366</v>
      </c>
      <c r="G415" s="23">
        <v>0</v>
      </c>
      <c r="H415" s="23">
        <v>5.0366</v>
      </c>
    </row>
    <row r="416" spans="2:8" x14ac:dyDescent="0.25">
      <c r="B416" s="61">
        <v>42783</v>
      </c>
      <c r="C416" s="23">
        <v>0</v>
      </c>
      <c r="D416" s="23">
        <v>0</v>
      </c>
      <c r="E416" s="20">
        <f t="shared" si="6"/>
        <v>0</v>
      </c>
      <c r="F416" s="23">
        <v>5.0296000000000003</v>
      </c>
      <c r="G416" s="23">
        <v>0</v>
      </c>
      <c r="H416" s="23">
        <v>5.0296000000000003</v>
      </c>
    </row>
    <row r="417" spans="2:8" x14ac:dyDescent="0.25">
      <c r="B417" s="61">
        <v>42784</v>
      </c>
      <c r="C417" s="23">
        <v>0</v>
      </c>
      <c r="D417" s="23">
        <v>0</v>
      </c>
      <c r="E417" s="20">
        <f t="shared" si="6"/>
        <v>0</v>
      </c>
      <c r="F417" s="23">
        <v>5.0088999999999997</v>
      </c>
      <c r="G417" s="23">
        <v>0</v>
      </c>
      <c r="H417" s="23">
        <v>5.0088999999999997</v>
      </c>
    </row>
    <row r="418" spans="2:8" x14ac:dyDescent="0.25">
      <c r="B418" s="61">
        <v>42785</v>
      </c>
      <c r="C418" s="23">
        <v>0</v>
      </c>
      <c r="D418" s="23">
        <v>0</v>
      </c>
      <c r="E418" s="20">
        <f t="shared" si="6"/>
        <v>0</v>
      </c>
      <c r="F418" s="23">
        <v>5.0400999999999998</v>
      </c>
      <c r="G418" s="23">
        <v>0</v>
      </c>
      <c r="H418" s="23">
        <v>5.0400999999999998</v>
      </c>
    </row>
    <row r="419" spans="2:8" x14ac:dyDescent="0.25">
      <c r="B419" s="61">
        <v>42786</v>
      </c>
      <c r="C419" s="23">
        <v>0</v>
      </c>
      <c r="D419" s="23">
        <v>0</v>
      </c>
      <c r="E419" s="20">
        <f t="shared" si="6"/>
        <v>0</v>
      </c>
      <c r="F419" s="23">
        <v>4.9931999999999999</v>
      </c>
      <c r="G419" s="23">
        <v>0</v>
      </c>
      <c r="H419" s="23">
        <v>4.9931999999999999</v>
      </c>
    </row>
    <row r="420" spans="2:8" x14ac:dyDescent="0.25">
      <c r="B420" s="61">
        <v>42787</v>
      </c>
      <c r="C420" s="23">
        <v>0</v>
      </c>
      <c r="D420" s="23">
        <v>0</v>
      </c>
      <c r="E420" s="20">
        <f t="shared" si="6"/>
        <v>0</v>
      </c>
      <c r="F420" s="23">
        <v>5.0509000000000004</v>
      </c>
      <c r="G420" s="23">
        <v>0</v>
      </c>
      <c r="H420" s="23">
        <v>5.0509000000000004</v>
      </c>
    </row>
    <row r="421" spans="2:8" x14ac:dyDescent="0.25">
      <c r="B421" s="61">
        <v>42788</v>
      </c>
      <c r="C421" s="23">
        <v>0</v>
      </c>
      <c r="D421" s="23">
        <v>0</v>
      </c>
      <c r="E421" s="20">
        <f t="shared" si="6"/>
        <v>0</v>
      </c>
      <c r="F421" s="23">
        <v>5.0248999999999997</v>
      </c>
      <c r="G421" s="23">
        <v>0</v>
      </c>
      <c r="H421" s="23">
        <v>5.0248999999999997</v>
      </c>
    </row>
    <row r="422" spans="2:8" x14ac:dyDescent="0.25">
      <c r="B422" s="61">
        <v>42789</v>
      </c>
      <c r="C422" s="23">
        <v>0</v>
      </c>
      <c r="D422" s="23">
        <v>0</v>
      </c>
      <c r="E422" s="20">
        <f t="shared" si="6"/>
        <v>0</v>
      </c>
      <c r="F422" s="23">
        <v>5.0761000000000003</v>
      </c>
      <c r="G422" s="23">
        <v>0</v>
      </c>
      <c r="H422" s="23">
        <v>5.0761000000000003</v>
      </c>
    </row>
    <row r="423" spans="2:8" x14ac:dyDescent="0.25">
      <c r="B423" s="61">
        <v>42790</v>
      </c>
      <c r="C423" s="23">
        <v>0</v>
      </c>
      <c r="D423" s="23">
        <v>0</v>
      </c>
      <c r="E423" s="20">
        <f t="shared" si="6"/>
        <v>0</v>
      </c>
      <c r="F423" s="23">
        <v>6.5396999999999998</v>
      </c>
      <c r="G423" s="23">
        <v>1.38</v>
      </c>
      <c r="H423" s="23">
        <v>7.9196999999999997</v>
      </c>
    </row>
    <row r="424" spans="2:8" x14ac:dyDescent="0.25">
      <c r="B424" s="61">
        <v>42791</v>
      </c>
      <c r="C424" s="23">
        <v>0</v>
      </c>
      <c r="D424" s="23">
        <v>0</v>
      </c>
      <c r="E424" s="20">
        <f t="shared" si="6"/>
        <v>0</v>
      </c>
      <c r="F424" s="23">
        <v>8.5236000000000001</v>
      </c>
      <c r="G424" s="23">
        <v>0</v>
      </c>
      <c r="H424" s="23">
        <v>8.5236000000000001</v>
      </c>
    </row>
    <row r="425" spans="2:8" x14ac:dyDescent="0.25">
      <c r="B425" s="61">
        <v>42792</v>
      </c>
      <c r="C425" s="23">
        <v>0</v>
      </c>
      <c r="D425" s="23">
        <v>6.0000000000000002E-5</v>
      </c>
      <c r="E425" s="20">
        <f t="shared" si="6"/>
        <v>6.0000000000000002E-5</v>
      </c>
      <c r="F425" s="23">
        <v>6.6051000000000002</v>
      </c>
      <c r="G425" s="23">
        <v>0</v>
      </c>
      <c r="H425" s="23">
        <v>6.6051600000000006</v>
      </c>
    </row>
    <row r="426" spans="2:8" x14ac:dyDescent="0.25">
      <c r="B426" s="61">
        <v>42793</v>
      </c>
      <c r="C426" s="23">
        <v>0</v>
      </c>
      <c r="D426" s="23">
        <v>8.0642300000000002</v>
      </c>
      <c r="E426" s="20">
        <f t="shared" si="6"/>
        <v>8.0642300000000002</v>
      </c>
      <c r="F426" s="23">
        <v>5.0435999999999996</v>
      </c>
      <c r="G426" s="23">
        <v>2.3820000000000001</v>
      </c>
      <c r="H426" s="23">
        <v>15.48983</v>
      </c>
    </row>
    <row r="427" spans="2:8" x14ac:dyDescent="0.25">
      <c r="B427" s="61">
        <v>42794</v>
      </c>
      <c r="C427" s="23">
        <v>9.06E-2</v>
      </c>
      <c r="D427" s="23">
        <v>8.3458699999999997</v>
      </c>
      <c r="E427" s="20">
        <f t="shared" si="6"/>
        <v>8.4364699999999999</v>
      </c>
      <c r="F427" s="23">
        <v>5.0312000000000001</v>
      </c>
      <c r="G427" s="23">
        <v>2.1970000000000001</v>
      </c>
      <c r="H427" s="23">
        <v>15.664669999999999</v>
      </c>
    </row>
    <row r="428" spans="2:8" x14ac:dyDescent="0.25">
      <c r="B428" s="61">
        <v>42795</v>
      </c>
      <c r="C428" s="23">
        <v>0</v>
      </c>
      <c r="D428" s="23">
        <v>0</v>
      </c>
      <c r="E428" s="20">
        <f t="shared" si="6"/>
        <v>0</v>
      </c>
      <c r="F428" s="23">
        <v>15.8332</v>
      </c>
      <c r="G428" s="23">
        <v>3.294</v>
      </c>
      <c r="H428" s="23">
        <v>19.127199999999998</v>
      </c>
    </row>
    <row r="429" spans="2:8" x14ac:dyDescent="0.25">
      <c r="B429" s="61">
        <v>42796</v>
      </c>
      <c r="C429" s="23">
        <v>0</v>
      </c>
      <c r="D429" s="23">
        <v>0</v>
      </c>
      <c r="E429" s="20">
        <f t="shared" si="6"/>
        <v>0</v>
      </c>
      <c r="F429" s="23">
        <v>23.002800000000001</v>
      </c>
      <c r="G429" s="23">
        <v>3.3069999999999999</v>
      </c>
      <c r="H429" s="23">
        <v>26.309799999999999</v>
      </c>
    </row>
    <row r="430" spans="2:8" x14ac:dyDescent="0.25">
      <c r="B430" s="61">
        <v>42797</v>
      </c>
      <c r="C430" s="23">
        <v>0</v>
      </c>
      <c r="D430" s="23">
        <v>0</v>
      </c>
      <c r="E430" s="20">
        <f t="shared" si="6"/>
        <v>0</v>
      </c>
      <c r="F430" s="23">
        <v>22.671299999999999</v>
      </c>
      <c r="G430" s="23">
        <v>3.3090000000000002</v>
      </c>
      <c r="H430" s="23">
        <v>25.9803</v>
      </c>
    </row>
    <row r="431" spans="2:8" x14ac:dyDescent="0.25">
      <c r="B431" s="61">
        <v>42798</v>
      </c>
      <c r="C431" s="23">
        <v>0</v>
      </c>
      <c r="D431" s="23">
        <v>0</v>
      </c>
      <c r="E431" s="20">
        <f t="shared" si="6"/>
        <v>0</v>
      </c>
      <c r="F431" s="23">
        <v>22.618099999999998</v>
      </c>
      <c r="G431" s="23">
        <v>0</v>
      </c>
      <c r="H431" s="23">
        <v>22.618099999999998</v>
      </c>
    </row>
    <row r="432" spans="2:8" x14ac:dyDescent="0.25">
      <c r="B432" s="61">
        <v>42799</v>
      </c>
      <c r="C432" s="23">
        <v>0</v>
      </c>
      <c r="D432" s="23">
        <v>0</v>
      </c>
      <c r="E432" s="20">
        <f t="shared" si="6"/>
        <v>0</v>
      </c>
      <c r="F432" s="23">
        <v>24.143599999999999</v>
      </c>
      <c r="G432" s="23">
        <v>0</v>
      </c>
      <c r="H432" s="23">
        <v>24.143599999999999</v>
      </c>
    </row>
    <row r="433" spans="2:8" x14ac:dyDescent="0.25">
      <c r="B433" s="61">
        <v>42800</v>
      </c>
      <c r="C433" s="23">
        <v>1.89E-2</v>
      </c>
      <c r="D433" s="23">
        <v>0</v>
      </c>
      <c r="E433" s="20">
        <f t="shared" si="6"/>
        <v>1.89E-2</v>
      </c>
      <c r="F433" s="23">
        <v>22.506799999999998</v>
      </c>
      <c r="G433" s="23">
        <v>3.2069999999999999</v>
      </c>
      <c r="H433" s="23">
        <v>25.732699999999998</v>
      </c>
    </row>
    <row r="434" spans="2:8" x14ac:dyDescent="0.25">
      <c r="B434" s="61">
        <v>42801</v>
      </c>
      <c r="C434" s="23">
        <v>0</v>
      </c>
      <c r="D434" s="23">
        <v>0</v>
      </c>
      <c r="E434" s="20">
        <f t="shared" si="6"/>
        <v>0</v>
      </c>
      <c r="F434" s="23">
        <v>22.469200000000001</v>
      </c>
      <c r="G434" s="23">
        <v>3.3109999999999999</v>
      </c>
      <c r="H434" s="23">
        <v>25.780200000000001</v>
      </c>
    </row>
    <row r="435" spans="2:8" x14ac:dyDescent="0.25">
      <c r="B435" s="61">
        <v>42802</v>
      </c>
      <c r="C435" s="23">
        <v>0</v>
      </c>
      <c r="D435" s="23">
        <v>0</v>
      </c>
      <c r="E435" s="20">
        <f t="shared" si="6"/>
        <v>0</v>
      </c>
      <c r="F435" s="23">
        <v>22.6586</v>
      </c>
      <c r="G435" s="23">
        <v>1.7989999999999999</v>
      </c>
      <c r="H435" s="23">
        <v>24.457599999999999</v>
      </c>
    </row>
    <row r="436" spans="2:8" x14ac:dyDescent="0.25">
      <c r="B436" s="61">
        <v>42803</v>
      </c>
      <c r="C436" s="23">
        <v>0</v>
      </c>
      <c r="D436" s="23">
        <v>0</v>
      </c>
      <c r="E436" s="20">
        <f t="shared" si="6"/>
        <v>0</v>
      </c>
      <c r="F436" s="23">
        <v>23.8504</v>
      </c>
      <c r="G436" s="23">
        <v>2.085</v>
      </c>
      <c r="H436" s="23">
        <v>25.935400000000001</v>
      </c>
    </row>
    <row r="437" spans="2:8" x14ac:dyDescent="0.25">
      <c r="B437" s="61">
        <v>42804</v>
      </c>
      <c r="C437" s="23">
        <v>0</v>
      </c>
      <c r="D437" s="23">
        <v>0</v>
      </c>
      <c r="E437" s="20">
        <f t="shared" si="6"/>
        <v>0</v>
      </c>
      <c r="F437" s="23">
        <v>23.539100000000001</v>
      </c>
      <c r="G437" s="23">
        <v>0</v>
      </c>
      <c r="H437" s="23">
        <v>23.539100000000001</v>
      </c>
    </row>
    <row r="438" spans="2:8" x14ac:dyDescent="0.25">
      <c r="B438" s="61">
        <v>42805</v>
      </c>
      <c r="C438" s="23">
        <v>0</v>
      </c>
      <c r="D438" s="23">
        <v>0</v>
      </c>
      <c r="E438" s="20">
        <f t="shared" si="6"/>
        <v>0</v>
      </c>
      <c r="F438" s="23">
        <v>21.5943</v>
      </c>
      <c r="G438" s="23">
        <v>0</v>
      </c>
      <c r="H438" s="23">
        <v>21.5943</v>
      </c>
    </row>
    <row r="439" spans="2:8" x14ac:dyDescent="0.25">
      <c r="B439" s="61">
        <v>42806</v>
      </c>
      <c r="C439" s="23">
        <v>0</v>
      </c>
      <c r="D439" s="23">
        <v>0</v>
      </c>
      <c r="E439" s="20">
        <f t="shared" si="6"/>
        <v>0</v>
      </c>
      <c r="F439" s="23">
        <v>21.4115</v>
      </c>
      <c r="G439" s="23">
        <v>0</v>
      </c>
      <c r="H439" s="23">
        <v>21.4115</v>
      </c>
    </row>
    <row r="440" spans="2:8" x14ac:dyDescent="0.25">
      <c r="B440" s="61">
        <v>42807</v>
      </c>
      <c r="C440" s="23">
        <v>0</v>
      </c>
      <c r="D440" s="23">
        <v>0</v>
      </c>
      <c r="E440" s="20">
        <f t="shared" si="6"/>
        <v>0</v>
      </c>
      <c r="F440" s="23">
        <v>23.01</v>
      </c>
      <c r="G440" s="23">
        <v>0.96</v>
      </c>
      <c r="H440" s="23">
        <v>23.97</v>
      </c>
    </row>
    <row r="441" spans="2:8" x14ac:dyDescent="0.25">
      <c r="B441" s="61">
        <v>42808</v>
      </c>
      <c r="C441" s="23">
        <v>0</v>
      </c>
      <c r="D441" s="23">
        <v>0</v>
      </c>
      <c r="E441" s="20">
        <f t="shared" si="6"/>
        <v>0</v>
      </c>
      <c r="F441" s="23">
        <v>24.18</v>
      </c>
      <c r="G441" s="23">
        <v>2.4900000000000002</v>
      </c>
      <c r="H441" s="23">
        <v>26.68</v>
      </c>
    </row>
    <row r="442" spans="2:8" x14ac:dyDescent="0.25">
      <c r="B442" s="61">
        <v>42809</v>
      </c>
      <c r="C442" s="23">
        <v>0</v>
      </c>
      <c r="D442" s="23">
        <v>0</v>
      </c>
      <c r="E442" s="20">
        <f t="shared" si="6"/>
        <v>0</v>
      </c>
      <c r="F442" s="23">
        <v>24.1614</v>
      </c>
      <c r="G442" s="23">
        <v>3.3769999999999998</v>
      </c>
      <c r="H442" s="23">
        <v>27.538399999999999</v>
      </c>
    </row>
    <row r="443" spans="2:8" x14ac:dyDescent="0.25">
      <c r="B443" s="61">
        <v>42810</v>
      </c>
      <c r="C443" s="23">
        <v>0</v>
      </c>
      <c r="D443" s="23">
        <v>0</v>
      </c>
      <c r="E443" s="20">
        <f t="shared" si="6"/>
        <v>0</v>
      </c>
      <c r="F443" s="23">
        <v>22.934200000000001</v>
      </c>
      <c r="G443" s="23">
        <v>3.343</v>
      </c>
      <c r="H443" s="23">
        <v>26.277200000000001</v>
      </c>
    </row>
    <row r="444" spans="2:8" x14ac:dyDescent="0.25">
      <c r="B444" s="61">
        <v>42811</v>
      </c>
      <c r="C444" s="23">
        <v>0</v>
      </c>
      <c r="D444" s="23">
        <v>0</v>
      </c>
      <c r="E444" s="20">
        <f t="shared" si="6"/>
        <v>0</v>
      </c>
      <c r="F444" s="23">
        <v>24.515000000000001</v>
      </c>
      <c r="G444" s="23">
        <v>3.35</v>
      </c>
      <c r="H444" s="23">
        <v>27.865000000000002</v>
      </c>
    </row>
    <row r="445" spans="2:8" x14ac:dyDescent="0.25">
      <c r="B445" s="61">
        <v>42812</v>
      </c>
      <c r="C445" s="23">
        <v>0</v>
      </c>
      <c r="D445" s="23">
        <v>0</v>
      </c>
      <c r="E445" s="20">
        <f t="shared" si="6"/>
        <v>0</v>
      </c>
      <c r="F445" s="23">
        <v>15.520300000000001</v>
      </c>
      <c r="G445" s="23">
        <v>3.3460000000000001</v>
      </c>
      <c r="H445" s="23">
        <v>18.866300000000003</v>
      </c>
    </row>
    <row r="446" spans="2:8" x14ac:dyDescent="0.25">
      <c r="B446" s="61">
        <v>42813</v>
      </c>
      <c r="C446" s="23">
        <v>0</v>
      </c>
      <c r="D446" s="23">
        <v>0</v>
      </c>
      <c r="E446" s="20">
        <f t="shared" si="6"/>
        <v>0</v>
      </c>
      <c r="F446" s="23">
        <v>15.1129</v>
      </c>
      <c r="G446" s="23">
        <v>3.3450000000000002</v>
      </c>
      <c r="H446" s="23">
        <v>18.457899999999999</v>
      </c>
    </row>
    <row r="447" spans="2:8" x14ac:dyDescent="0.25">
      <c r="B447" s="61">
        <v>42814</v>
      </c>
      <c r="C447" s="23">
        <v>0</v>
      </c>
      <c r="D447" s="23">
        <v>0</v>
      </c>
      <c r="E447" s="20">
        <f t="shared" si="6"/>
        <v>0</v>
      </c>
      <c r="F447" s="23">
        <v>23.035900000000002</v>
      </c>
      <c r="G447" s="23">
        <v>3.335</v>
      </c>
      <c r="H447" s="23">
        <v>26.370900000000002</v>
      </c>
    </row>
    <row r="448" spans="2:8" x14ac:dyDescent="0.25">
      <c r="B448" s="61">
        <v>42815</v>
      </c>
      <c r="C448" s="23">
        <v>0</v>
      </c>
      <c r="D448" s="23">
        <v>0</v>
      </c>
      <c r="E448" s="20">
        <f t="shared" si="6"/>
        <v>0</v>
      </c>
      <c r="F448" s="23">
        <v>23.933499999999999</v>
      </c>
      <c r="G448" s="23">
        <v>8.2270000000000003</v>
      </c>
      <c r="H448" s="23">
        <v>32.160499999999999</v>
      </c>
    </row>
    <row r="449" spans="2:8" x14ac:dyDescent="0.25">
      <c r="B449" s="61">
        <v>42816</v>
      </c>
      <c r="C449" s="23">
        <v>0</v>
      </c>
      <c r="D449" s="23">
        <v>0</v>
      </c>
      <c r="E449" s="20">
        <f t="shared" si="6"/>
        <v>0</v>
      </c>
      <c r="F449" s="23">
        <v>23.985199999999999</v>
      </c>
      <c r="G449" s="23">
        <v>6.2830000000000004</v>
      </c>
      <c r="H449" s="23">
        <v>30.2682</v>
      </c>
    </row>
    <row r="450" spans="2:8" x14ac:dyDescent="0.25">
      <c r="B450" s="61">
        <v>42817</v>
      </c>
      <c r="C450" s="23">
        <v>0</v>
      </c>
      <c r="D450" s="23">
        <v>0</v>
      </c>
      <c r="E450" s="20">
        <f t="shared" si="6"/>
        <v>0</v>
      </c>
      <c r="F450" s="23">
        <v>23.716899999999999</v>
      </c>
      <c r="G450" s="23">
        <v>5.7140000000000004</v>
      </c>
      <c r="H450" s="23">
        <v>29.430900000000001</v>
      </c>
    </row>
    <row r="451" spans="2:8" x14ac:dyDescent="0.25">
      <c r="B451" s="61">
        <v>42818</v>
      </c>
      <c r="C451" s="23">
        <v>0</v>
      </c>
      <c r="D451" s="23">
        <v>0</v>
      </c>
      <c r="E451" s="20">
        <f t="shared" si="6"/>
        <v>0</v>
      </c>
      <c r="F451" s="23">
        <v>23.394200000000001</v>
      </c>
      <c r="G451" s="23">
        <v>0</v>
      </c>
      <c r="H451" s="23">
        <v>23.394200000000001</v>
      </c>
    </row>
    <row r="452" spans="2:8" x14ac:dyDescent="0.25">
      <c r="B452" s="61">
        <v>42819</v>
      </c>
      <c r="C452" s="23">
        <v>0</v>
      </c>
      <c r="D452" s="23">
        <v>0</v>
      </c>
      <c r="E452" s="20">
        <f t="shared" ref="E452:E515" si="7">D452+C452</f>
        <v>0</v>
      </c>
      <c r="F452" s="23">
        <v>21.434100000000001</v>
      </c>
      <c r="G452" s="23">
        <v>0</v>
      </c>
      <c r="H452" s="23">
        <v>21.434100000000001</v>
      </c>
    </row>
    <row r="453" spans="2:8" x14ac:dyDescent="0.25">
      <c r="B453" s="61">
        <v>42820</v>
      </c>
      <c r="C453" s="23">
        <v>0</v>
      </c>
      <c r="D453" s="23">
        <v>0</v>
      </c>
      <c r="E453" s="20">
        <f t="shared" si="7"/>
        <v>0</v>
      </c>
      <c r="F453" s="23">
        <v>22.404800000000002</v>
      </c>
      <c r="G453" s="23">
        <v>0</v>
      </c>
      <c r="H453" s="23">
        <v>22.404800000000002</v>
      </c>
    </row>
    <row r="454" spans="2:8" x14ac:dyDescent="0.25">
      <c r="B454" s="61">
        <v>42821</v>
      </c>
      <c r="C454" s="23">
        <v>0</v>
      </c>
      <c r="D454" s="23">
        <v>0</v>
      </c>
      <c r="E454" s="20">
        <f t="shared" si="7"/>
        <v>0</v>
      </c>
      <c r="F454" s="23">
        <v>25.645700000000001</v>
      </c>
      <c r="G454" s="23">
        <v>0</v>
      </c>
      <c r="H454" s="23">
        <v>25.645700000000001</v>
      </c>
    </row>
    <row r="455" spans="2:8" x14ac:dyDescent="0.25">
      <c r="B455" s="61">
        <v>42822</v>
      </c>
      <c r="C455" s="23">
        <v>7.4109999999999995E-2</v>
      </c>
      <c r="D455" s="23">
        <v>0</v>
      </c>
      <c r="E455" s="20">
        <f t="shared" si="7"/>
        <v>7.4109999999999995E-2</v>
      </c>
      <c r="F455" s="23">
        <v>31.610800000000001</v>
      </c>
      <c r="G455" s="23">
        <v>1.4039999999999999</v>
      </c>
      <c r="H455" s="23">
        <v>33.088909999999998</v>
      </c>
    </row>
    <row r="456" spans="2:8" x14ac:dyDescent="0.25">
      <c r="B456" s="61">
        <v>42823</v>
      </c>
      <c r="C456" s="23">
        <v>1.8149999999999999E-2</v>
      </c>
      <c r="D456" s="23">
        <v>0</v>
      </c>
      <c r="E456" s="20">
        <f t="shared" si="7"/>
        <v>1.8149999999999999E-2</v>
      </c>
      <c r="F456" s="23">
        <v>23.546900000000001</v>
      </c>
      <c r="G456" s="23">
        <v>0.69899999999999995</v>
      </c>
      <c r="H456" s="23">
        <v>24.264050000000001</v>
      </c>
    </row>
    <row r="457" spans="2:8" x14ac:dyDescent="0.25">
      <c r="B457" s="61">
        <v>42824</v>
      </c>
      <c r="C457" s="23">
        <v>0</v>
      </c>
      <c r="D457" s="23">
        <v>0</v>
      </c>
      <c r="E457" s="20">
        <f t="shared" si="7"/>
        <v>0</v>
      </c>
      <c r="F457" s="23">
        <v>20.505400000000002</v>
      </c>
      <c r="G457" s="23">
        <v>0</v>
      </c>
      <c r="H457" s="23">
        <v>20.505400000000002</v>
      </c>
    </row>
    <row r="458" spans="2:8" x14ac:dyDescent="0.25">
      <c r="B458" s="61">
        <v>42825</v>
      </c>
      <c r="C458" s="23">
        <v>0</v>
      </c>
      <c r="D458" s="23">
        <v>0</v>
      </c>
      <c r="E458" s="20">
        <f t="shared" si="7"/>
        <v>0</v>
      </c>
      <c r="F458" s="23">
        <v>19.021799999999999</v>
      </c>
      <c r="G458" s="23">
        <v>0</v>
      </c>
      <c r="H458" s="23">
        <v>19.021799999999999</v>
      </c>
    </row>
    <row r="459" spans="2:8" x14ac:dyDescent="0.25">
      <c r="B459" s="61">
        <v>42826</v>
      </c>
      <c r="C459" s="23">
        <v>0</v>
      </c>
      <c r="D459" s="23">
        <v>0</v>
      </c>
      <c r="E459" s="20">
        <f t="shared" si="7"/>
        <v>0</v>
      </c>
      <c r="F459" s="23">
        <v>29.1111</v>
      </c>
      <c r="G459" s="23">
        <v>0</v>
      </c>
      <c r="H459" s="23">
        <v>29.1111</v>
      </c>
    </row>
    <row r="460" spans="2:8" x14ac:dyDescent="0.25">
      <c r="B460" s="61">
        <v>42827</v>
      </c>
      <c r="C460" s="23">
        <v>0</v>
      </c>
      <c r="D460" s="23">
        <v>0</v>
      </c>
      <c r="E460" s="20">
        <f t="shared" si="7"/>
        <v>0</v>
      </c>
      <c r="F460" s="23">
        <v>29.1355</v>
      </c>
      <c r="G460" s="23">
        <v>0</v>
      </c>
      <c r="H460" s="23">
        <v>29.1355</v>
      </c>
    </row>
    <row r="461" spans="2:8" x14ac:dyDescent="0.25">
      <c r="B461" s="62">
        <v>42828</v>
      </c>
      <c r="C461" s="23">
        <v>0</v>
      </c>
      <c r="D461" s="23">
        <v>0</v>
      </c>
      <c r="E461" s="20">
        <f t="shared" si="7"/>
        <v>0</v>
      </c>
      <c r="F461" s="23">
        <v>29.148700000000002</v>
      </c>
      <c r="G461" s="23">
        <v>0</v>
      </c>
      <c r="H461" s="23">
        <v>29.148700000000002</v>
      </c>
    </row>
    <row r="462" spans="2:8" x14ac:dyDescent="0.25">
      <c r="B462" s="62">
        <v>42829</v>
      </c>
      <c r="C462" s="23">
        <v>0</v>
      </c>
      <c r="D462" s="23">
        <v>0</v>
      </c>
      <c r="E462" s="20">
        <f t="shared" si="7"/>
        <v>0</v>
      </c>
      <c r="F462" s="23">
        <v>35.44</v>
      </c>
      <c r="G462" s="23">
        <v>3.3319999999999999</v>
      </c>
      <c r="H462" s="23">
        <v>38.771999999999998</v>
      </c>
    </row>
    <row r="463" spans="2:8" x14ac:dyDescent="0.25">
      <c r="B463" s="62">
        <v>42830</v>
      </c>
      <c r="C463" s="23">
        <v>0</v>
      </c>
      <c r="D463" s="23">
        <v>0</v>
      </c>
      <c r="E463" s="20">
        <f t="shared" si="7"/>
        <v>0</v>
      </c>
      <c r="F463" s="23">
        <v>29.500900000000001</v>
      </c>
      <c r="G463" s="23">
        <v>3.3250000000000002</v>
      </c>
      <c r="H463" s="23">
        <v>32.825900000000004</v>
      </c>
    </row>
    <row r="464" spans="2:8" x14ac:dyDescent="0.25">
      <c r="B464" s="62">
        <v>42831</v>
      </c>
      <c r="C464" s="23">
        <v>0</v>
      </c>
      <c r="D464" s="23">
        <v>0</v>
      </c>
      <c r="E464" s="20">
        <f t="shared" si="7"/>
        <v>0</v>
      </c>
      <c r="F464" s="23">
        <v>32.338700000000003</v>
      </c>
      <c r="G464" s="23">
        <v>3.34</v>
      </c>
      <c r="H464" s="23">
        <v>35.678700000000006</v>
      </c>
    </row>
    <row r="465" spans="2:8" x14ac:dyDescent="0.25">
      <c r="B465" s="62">
        <v>42832</v>
      </c>
      <c r="C465" s="23">
        <v>0</v>
      </c>
      <c r="D465" s="23">
        <v>0</v>
      </c>
      <c r="E465" s="20">
        <f t="shared" si="7"/>
        <v>0</v>
      </c>
      <c r="F465" s="23">
        <v>31.299399999999999</v>
      </c>
      <c r="G465" s="23">
        <v>3.3359999999999999</v>
      </c>
      <c r="H465" s="23">
        <v>34.635399999999997</v>
      </c>
    </row>
    <row r="466" spans="2:8" x14ac:dyDescent="0.25">
      <c r="B466" s="62">
        <v>42833</v>
      </c>
      <c r="C466" s="23">
        <v>0</v>
      </c>
      <c r="D466" s="23">
        <v>0</v>
      </c>
      <c r="E466" s="20">
        <f t="shared" si="7"/>
        <v>0</v>
      </c>
      <c r="F466" s="23">
        <v>24.032599999999999</v>
      </c>
      <c r="G466" s="23">
        <v>1.946</v>
      </c>
      <c r="H466" s="23">
        <v>25.9786</v>
      </c>
    </row>
    <row r="467" spans="2:8" x14ac:dyDescent="0.25">
      <c r="B467" s="62">
        <v>42834</v>
      </c>
      <c r="C467" s="23">
        <v>0</v>
      </c>
      <c r="D467" s="23">
        <v>0</v>
      </c>
      <c r="E467" s="20">
        <f t="shared" si="7"/>
        <v>0</v>
      </c>
      <c r="F467" s="23">
        <v>22.410399999999999</v>
      </c>
      <c r="G467" s="23">
        <v>0</v>
      </c>
      <c r="H467" s="23">
        <v>22.410399999999999</v>
      </c>
    </row>
    <row r="468" spans="2:8" x14ac:dyDescent="0.25">
      <c r="B468" s="62">
        <v>42835</v>
      </c>
      <c r="C468" s="23">
        <v>0</v>
      </c>
      <c r="D468" s="23">
        <v>0</v>
      </c>
      <c r="E468" s="20">
        <f t="shared" si="7"/>
        <v>0</v>
      </c>
      <c r="F468" s="23">
        <v>31.02</v>
      </c>
      <c r="G468" s="23">
        <v>3.3370000000000002</v>
      </c>
      <c r="H468" s="23">
        <v>34.356999999999999</v>
      </c>
    </row>
    <row r="469" spans="2:8" x14ac:dyDescent="0.25">
      <c r="B469" s="62">
        <v>42836</v>
      </c>
      <c r="C469" s="23">
        <v>0</v>
      </c>
      <c r="D469" s="23">
        <v>0</v>
      </c>
      <c r="E469" s="20">
        <f t="shared" si="7"/>
        <v>0</v>
      </c>
      <c r="F469" s="23">
        <v>32.279200000000003</v>
      </c>
      <c r="G469" s="23">
        <v>1.252</v>
      </c>
      <c r="H469" s="23">
        <v>33.531200000000005</v>
      </c>
    </row>
    <row r="470" spans="2:8" x14ac:dyDescent="0.25">
      <c r="B470" s="62">
        <v>42837</v>
      </c>
      <c r="C470" s="23">
        <v>0</v>
      </c>
      <c r="D470" s="23">
        <v>0</v>
      </c>
      <c r="E470" s="20">
        <f t="shared" si="7"/>
        <v>0</v>
      </c>
      <c r="F470" s="23">
        <v>30.137</v>
      </c>
      <c r="G470" s="23">
        <v>0</v>
      </c>
      <c r="H470" s="23">
        <v>30.137</v>
      </c>
    </row>
    <row r="471" spans="2:8" x14ac:dyDescent="0.25">
      <c r="B471" s="62">
        <v>42838</v>
      </c>
      <c r="C471" s="23">
        <v>0</v>
      </c>
      <c r="D471" s="23">
        <v>0</v>
      </c>
      <c r="E471" s="20">
        <f t="shared" si="7"/>
        <v>0</v>
      </c>
      <c r="F471" s="23">
        <v>32.387</v>
      </c>
      <c r="G471" s="23">
        <v>0</v>
      </c>
      <c r="H471" s="23">
        <v>32.387</v>
      </c>
    </row>
    <row r="472" spans="2:8" x14ac:dyDescent="0.25">
      <c r="B472" s="62">
        <v>42839</v>
      </c>
      <c r="C472" s="23">
        <v>0</v>
      </c>
      <c r="D472" s="23">
        <v>0</v>
      </c>
      <c r="E472" s="20">
        <f t="shared" si="7"/>
        <v>0</v>
      </c>
      <c r="F472" s="23">
        <v>28.152699999999999</v>
      </c>
      <c r="G472" s="23">
        <v>0</v>
      </c>
      <c r="H472" s="23">
        <v>28.152699999999999</v>
      </c>
    </row>
    <row r="473" spans="2:8" x14ac:dyDescent="0.25">
      <c r="B473" s="62">
        <v>42840</v>
      </c>
      <c r="C473" s="23">
        <v>0</v>
      </c>
      <c r="D473" s="23">
        <v>0</v>
      </c>
      <c r="E473" s="20">
        <f t="shared" si="7"/>
        <v>0</v>
      </c>
      <c r="F473" s="23">
        <v>25.132999999999999</v>
      </c>
      <c r="G473" s="23">
        <v>0</v>
      </c>
      <c r="H473" s="23">
        <v>25.132999999999999</v>
      </c>
    </row>
    <row r="474" spans="2:8" x14ac:dyDescent="0.25">
      <c r="B474" s="62">
        <v>42841</v>
      </c>
      <c r="C474" s="23">
        <v>0</v>
      </c>
      <c r="D474" s="23">
        <v>0</v>
      </c>
      <c r="E474" s="20">
        <f t="shared" si="7"/>
        <v>0</v>
      </c>
      <c r="F474" s="23">
        <v>27.611799999999999</v>
      </c>
      <c r="G474" s="23">
        <v>0</v>
      </c>
      <c r="H474" s="23">
        <v>27.611799999999999</v>
      </c>
    </row>
    <row r="475" spans="2:8" x14ac:dyDescent="0.25">
      <c r="B475" s="62">
        <v>42842</v>
      </c>
      <c r="C475" s="23">
        <v>0</v>
      </c>
      <c r="D475" s="23">
        <v>0</v>
      </c>
      <c r="E475" s="20">
        <f t="shared" si="7"/>
        <v>0</v>
      </c>
      <c r="F475" s="23">
        <v>28.323</v>
      </c>
      <c r="G475" s="23">
        <v>0</v>
      </c>
      <c r="H475" s="23">
        <v>28.323</v>
      </c>
    </row>
    <row r="476" spans="2:8" x14ac:dyDescent="0.25">
      <c r="B476" s="62">
        <v>42843</v>
      </c>
      <c r="C476" s="23">
        <v>0</v>
      </c>
      <c r="D476" s="23">
        <v>0</v>
      </c>
      <c r="E476" s="20">
        <f t="shared" si="7"/>
        <v>0</v>
      </c>
      <c r="F476" s="23">
        <v>31.8249</v>
      </c>
      <c r="G476" s="23">
        <v>3.3290000000000002</v>
      </c>
      <c r="H476" s="23">
        <v>35.1539</v>
      </c>
    </row>
    <row r="477" spans="2:8" x14ac:dyDescent="0.25">
      <c r="B477" s="62">
        <v>42844</v>
      </c>
      <c r="C477" s="23">
        <v>0</v>
      </c>
      <c r="D477" s="23">
        <v>0</v>
      </c>
      <c r="E477" s="20">
        <f t="shared" si="7"/>
        <v>0</v>
      </c>
      <c r="F477" s="23">
        <v>31.753900000000002</v>
      </c>
      <c r="G477" s="23">
        <v>3.0489999999999999</v>
      </c>
      <c r="H477" s="23">
        <v>34.802900000000001</v>
      </c>
    </row>
    <row r="478" spans="2:8" x14ac:dyDescent="0.25">
      <c r="B478" s="62">
        <v>42845</v>
      </c>
      <c r="C478" s="23">
        <v>0</v>
      </c>
      <c r="D478" s="23">
        <v>0</v>
      </c>
      <c r="E478" s="20">
        <f t="shared" si="7"/>
        <v>0</v>
      </c>
      <c r="F478" s="23">
        <v>30.263000000000002</v>
      </c>
      <c r="G478" s="23">
        <v>2.2360000000000002</v>
      </c>
      <c r="H478" s="23">
        <v>32.499000000000002</v>
      </c>
    </row>
    <row r="479" spans="2:8" x14ac:dyDescent="0.25">
      <c r="B479" s="62">
        <v>42846</v>
      </c>
      <c r="C479" s="23">
        <v>0</v>
      </c>
      <c r="D479" s="23">
        <v>0</v>
      </c>
      <c r="E479" s="20">
        <f t="shared" si="7"/>
        <v>0</v>
      </c>
      <c r="F479" s="23">
        <v>29.715299999999999</v>
      </c>
      <c r="G479" s="23">
        <v>1.526</v>
      </c>
      <c r="H479" s="23">
        <v>31.241299999999999</v>
      </c>
    </row>
    <row r="480" spans="2:8" x14ac:dyDescent="0.25">
      <c r="B480" s="62">
        <v>42847</v>
      </c>
      <c r="C480" s="23">
        <v>0</v>
      </c>
      <c r="D480" s="23">
        <v>0</v>
      </c>
      <c r="E480" s="20">
        <f t="shared" si="7"/>
        <v>0</v>
      </c>
      <c r="F480" s="23">
        <v>25.354900000000001</v>
      </c>
      <c r="G480" s="23">
        <v>0</v>
      </c>
      <c r="H480" s="23">
        <v>25.354900000000001</v>
      </c>
    </row>
    <row r="481" spans="2:8" x14ac:dyDescent="0.25">
      <c r="B481" s="62">
        <v>42848</v>
      </c>
      <c r="C481" s="23">
        <v>0</v>
      </c>
      <c r="D481" s="23">
        <v>0</v>
      </c>
      <c r="E481" s="20">
        <f t="shared" si="7"/>
        <v>0</v>
      </c>
      <c r="F481" s="23">
        <v>25.1877</v>
      </c>
      <c r="G481" s="23">
        <v>0</v>
      </c>
      <c r="H481" s="23">
        <v>25.1877</v>
      </c>
    </row>
    <row r="482" spans="2:8" x14ac:dyDescent="0.25">
      <c r="B482" s="62">
        <v>42849</v>
      </c>
      <c r="C482" s="23">
        <v>0</v>
      </c>
      <c r="D482" s="23">
        <v>0</v>
      </c>
      <c r="E482" s="20">
        <f t="shared" si="7"/>
        <v>0</v>
      </c>
      <c r="F482" s="23">
        <v>28.623799999999999</v>
      </c>
      <c r="G482" s="23">
        <v>3.3490000000000002</v>
      </c>
      <c r="H482" s="23">
        <v>31.972799999999999</v>
      </c>
    </row>
    <row r="483" spans="2:8" x14ac:dyDescent="0.25">
      <c r="B483" s="62">
        <v>42850</v>
      </c>
      <c r="C483" s="23">
        <v>0</v>
      </c>
      <c r="D483" s="23">
        <v>0</v>
      </c>
      <c r="E483" s="20">
        <f t="shared" si="7"/>
        <v>0</v>
      </c>
      <c r="F483" s="23">
        <v>30.042999999999999</v>
      </c>
      <c r="G483" s="23">
        <v>4.9050000000000002</v>
      </c>
      <c r="H483" s="23">
        <v>34.948</v>
      </c>
    </row>
    <row r="484" spans="2:8" x14ac:dyDescent="0.25">
      <c r="B484" s="62">
        <v>42851</v>
      </c>
      <c r="C484" s="23">
        <v>0</v>
      </c>
      <c r="D484" s="23">
        <v>0</v>
      </c>
      <c r="E484" s="20">
        <f t="shared" si="7"/>
        <v>0</v>
      </c>
      <c r="F484" s="23">
        <v>35.100200000000001</v>
      </c>
      <c r="G484" s="23">
        <v>8.6219999999999999</v>
      </c>
      <c r="H484" s="23">
        <v>43.722200000000001</v>
      </c>
    </row>
    <row r="485" spans="2:8" x14ac:dyDescent="0.25">
      <c r="B485" s="62">
        <v>42852</v>
      </c>
      <c r="C485" s="23">
        <v>6.8820000000000006E-2</v>
      </c>
      <c r="D485" s="23">
        <v>0</v>
      </c>
      <c r="E485" s="20">
        <f t="shared" si="7"/>
        <v>6.8820000000000006E-2</v>
      </c>
      <c r="F485" s="23">
        <v>33.919800000000002</v>
      </c>
      <c r="G485" s="23">
        <v>9.4619999999999997</v>
      </c>
      <c r="H485" s="23">
        <v>43.450620000000001</v>
      </c>
    </row>
    <row r="486" spans="2:8" x14ac:dyDescent="0.25">
      <c r="B486" s="62">
        <v>42853</v>
      </c>
      <c r="C486" s="23">
        <v>0</v>
      </c>
      <c r="D486" s="23">
        <v>0</v>
      </c>
      <c r="E486" s="20">
        <f t="shared" si="7"/>
        <v>0</v>
      </c>
      <c r="F486" s="23">
        <v>30.319600000000001</v>
      </c>
      <c r="G486" s="23">
        <v>3.3239999999999998</v>
      </c>
      <c r="H486" s="23">
        <v>33.643599999999999</v>
      </c>
    </row>
    <row r="487" spans="2:8" x14ac:dyDescent="0.25">
      <c r="B487" s="62">
        <v>42854</v>
      </c>
      <c r="C487" s="23">
        <v>0</v>
      </c>
      <c r="D487" s="23">
        <v>0</v>
      </c>
      <c r="E487" s="20">
        <f t="shared" si="7"/>
        <v>0</v>
      </c>
      <c r="F487" s="23">
        <v>28.821999999999999</v>
      </c>
      <c r="G487" s="23">
        <v>3.327</v>
      </c>
      <c r="H487" s="23">
        <v>32.149000000000001</v>
      </c>
    </row>
    <row r="488" spans="2:8" x14ac:dyDescent="0.25">
      <c r="B488" s="62">
        <v>42855</v>
      </c>
      <c r="C488" s="23">
        <v>0</v>
      </c>
      <c r="D488" s="23">
        <v>0</v>
      </c>
      <c r="E488" s="20">
        <f t="shared" si="7"/>
        <v>0</v>
      </c>
      <c r="F488" s="23">
        <v>26.1633</v>
      </c>
      <c r="G488" s="23">
        <v>0</v>
      </c>
      <c r="H488" s="23">
        <v>26.1633</v>
      </c>
    </row>
    <row r="489" spans="2:8" x14ac:dyDescent="0.25">
      <c r="B489" s="62">
        <v>42856</v>
      </c>
      <c r="C489" s="23">
        <v>0</v>
      </c>
      <c r="D489" s="23">
        <v>0</v>
      </c>
      <c r="E489" s="20">
        <f t="shared" si="7"/>
        <v>0</v>
      </c>
      <c r="F489" s="23">
        <v>20.3794</v>
      </c>
      <c r="G489" s="23">
        <v>3.34</v>
      </c>
      <c r="H489" s="23">
        <v>23.7194</v>
      </c>
    </row>
    <row r="490" spans="2:8" x14ac:dyDescent="0.25">
      <c r="B490" s="62">
        <v>42857</v>
      </c>
      <c r="C490" s="23">
        <v>0</v>
      </c>
      <c r="D490" s="23">
        <v>0</v>
      </c>
      <c r="E490" s="20">
        <f t="shared" si="7"/>
        <v>0</v>
      </c>
      <c r="F490" s="23">
        <v>24.636700000000001</v>
      </c>
      <c r="G490" s="23">
        <v>4.7969999999999997</v>
      </c>
      <c r="H490" s="23">
        <v>29.433700000000002</v>
      </c>
    </row>
    <row r="491" spans="2:8" x14ac:dyDescent="0.25">
      <c r="B491" s="62">
        <v>42858</v>
      </c>
      <c r="C491" s="23">
        <v>0</v>
      </c>
      <c r="D491" s="23">
        <v>0</v>
      </c>
      <c r="E491" s="20">
        <f t="shared" si="7"/>
        <v>0</v>
      </c>
      <c r="F491" s="23">
        <v>20.871200000000002</v>
      </c>
      <c r="G491" s="23">
        <v>1.2949999999999999</v>
      </c>
      <c r="H491" s="23">
        <v>22.166200000000003</v>
      </c>
    </row>
    <row r="492" spans="2:8" x14ac:dyDescent="0.25">
      <c r="B492" s="62">
        <v>42859</v>
      </c>
      <c r="C492" s="23">
        <v>0</v>
      </c>
      <c r="D492" s="23">
        <v>0</v>
      </c>
      <c r="E492" s="20">
        <f t="shared" si="7"/>
        <v>0</v>
      </c>
      <c r="F492" s="23">
        <v>23.209099999999999</v>
      </c>
      <c r="G492" s="23">
        <v>0</v>
      </c>
      <c r="H492" s="23">
        <v>23.209099999999999</v>
      </c>
    </row>
    <row r="493" spans="2:8" x14ac:dyDescent="0.25">
      <c r="B493" s="62">
        <v>42860</v>
      </c>
      <c r="C493" s="23">
        <v>0</v>
      </c>
      <c r="D493" s="23">
        <v>0</v>
      </c>
      <c r="E493" s="20">
        <f t="shared" si="7"/>
        <v>0</v>
      </c>
      <c r="F493" s="23">
        <v>20.883600000000001</v>
      </c>
      <c r="G493" s="23">
        <v>0</v>
      </c>
      <c r="H493" s="23">
        <v>20.883600000000001</v>
      </c>
    </row>
    <row r="494" spans="2:8" x14ac:dyDescent="0.25">
      <c r="B494" s="62">
        <v>42861</v>
      </c>
      <c r="C494" s="23">
        <v>0</v>
      </c>
      <c r="D494" s="23">
        <v>0</v>
      </c>
      <c r="E494" s="20">
        <f t="shared" si="7"/>
        <v>0</v>
      </c>
      <c r="F494" s="23">
        <v>24.070799999999998</v>
      </c>
      <c r="G494" s="23">
        <v>0</v>
      </c>
      <c r="H494" s="23">
        <v>24.070799999999998</v>
      </c>
    </row>
    <row r="495" spans="2:8" x14ac:dyDescent="0.25">
      <c r="B495" s="62">
        <v>42862</v>
      </c>
      <c r="C495" s="23">
        <v>0</v>
      </c>
      <c r="D495" s="23">
        <v>0</v>
      </c>
      <c r="E495" s="20">
        <f t="shared" si="7"/>
        <v>0</v>
      </c>
      <c r="F495" s="23">
        <v>25.4861</v>
      </c>
      <c r="G495" s="23">
        <v>0</v>
      </c>
      <c r="H495" s="23">
        <v>25.4861</v>
      </c>
    </row>
    <row r="496" spans="2:8" x14ac:dyDescent="0.25">
      <c r="B496" s="62">
        <v>42863</v>
      </c>
      <c r="C496" s="23">
        <v>0</v>
      </c>
      <c r="D496" s="23">
        <v>0</v>
      </c>
      <c r="E496" s="20">
        <f t="shared" si="7"/>
        <v>0</v>
      </c>
      <c r="F496" s="23">
        <v>31.540099999999999</v>
      </c>
      <c r="G496" s="23">
        <v>1.1060000000000001</v>
      </c>
      <c r="H496" s="23">
        <v>32.646099999999997</v>
      </c>
    </row>
    <row r="497" spans="2:8" x14ac:dyDescent="0.25">
      <c r="B497" s="62">
        <v>42864</v>
      </c>
      <c r="C497" s="23">
        <v>0</v>
      </c>
      <c r="D497" s="23">
        <v>0</v>
      </c>
      <c r="E497" s="20">
        <f t="shared" si="7"/>
        <v>0</v>
      </c>
      <c r="F497" s="23">
        <v>36.690800000000003</v>
      </c>
      <c r="G497" s="23">
        <v>1.6619999999999999</v>
      </c>
      <c r="H497" s="23">
        <v>38.352800000000002</v>
      </c>
    </row>
    <row r="498" spans="2:8" x14ac:dyDescent="0.25">
      <c r="B498" s="62">
        <v>42865</v>
      </c>
      <c r="C498" s="23">
        <v>0</v>
      </c>
      <c r="D498" s="23">
        <v>0</v>
      </c>
      <c r="E498" s="20">
        <f t="shared" si="7"/>
        <v>0</v>
      </c>
      <c r="F498" s="23">
        <v>33.4925</v>
      </c>
      <c r="G498" s="23">
        <v>1.111</v>
      </c>
      <c r="H498" s="23">
        <v>34.603499999999997</v>
      </c>
    </row>
    <row r="499" spans="2:8" x14ac:dyDescent="0.25">
      <c r="B499" s="62">
        <v>42866</v>
      </c>
      <c r="C499" s="23">
        <v>0</v>
      </c>
      <c r="D499" s="23">
        <v>0</v>
      </c>
      <c r="E499" s="20">
        <f t="shared" si="7"/>
        <v>0</v>
      </c>
      <c r="F499" s="23">
        <v>32.055599999999998</v>
      </c>
      <c r="G499" s="23">
        <v>3.0459999999999998</v>
      </c>
      <c r="H499" s="23">
        <v>35.101599999999998</v>
      </c>
    </row>
    <row r="500" spans="2:8" x14ac:dyDescent="0.25">
      <c r="B500" s="62">
        <v>42867</v>
      </c>
      <c r="C500" s="23">
        <v>0</v>
      </c>
      <c r="D500" s="23">
        <v>0</v>
      </c>
      <c r="E500" s="20">
        <f t="shared" si="7"/>
        <v>0</v>
      </c>
      <c r="F500" s="23">
        <v>30.5288</v>
      </c>
      <c r="G500" s="23">
        <v>0</v>
      </c>
      <c r="H500" s="23">
        <v>30.5288</v>
      </c>
    </row>
    <row r="501" spans="2:8" x14ac:dyDescent="0.25">
      <c r="B501" s="62">
        <v>42868</v>
      </c>
      <c r="C501" s="23">
        <v>0</v>
      </c>
      <c r="D501" s="23">
        <v>0</v>
      </c>
      <c r="E501" s="20">
        <f t="shared" si="7"/>
        <v>0</v>
      </c>
      <c r="F501" s="23">
        <v>18.530200000000001</v>
      </c>
      <c r="G501" s="23">
        <v>0</v>
      </c>
      <c r="H501" s="23">
        <v>18.530200000000001</v>
      </c>
    </row>
    <row r="502" spans="2:8" x14ac:dyDescent="0.25">
      <c r="B502" s="62">
        <v>42869</v>
      </c>
      <c r="C502" s="23">
        <v>0</v>
      </c>
      <c r="D502" s="23">
        <v>0</v>
      </c>
      <c r="E502" s="20">
        <f t="shared" si="7"/>
        <v>0</v>
      </c>
      <c r="F502" s="23">
        <v>15.49</v>
      </c>
      <c r="G502" s="23">
        <v>0</v>
      </c>
      <c r="H502" s="23">
        <v>15.49</v>
      </c>
    </row>
    <row r="503" spans="2:8" x14ac:dyDescent="0.25">
      <c r="B503" s="62">
        <v>42870</v>
      </c>
      <c r="C503" s="23">
        <v>0</v>
      </c>
      <c r="D503" s="23">
        <v>0</v>
      </c>
      <c r="E503" s="20">
        <f t="shared" si="7"/>
        <v>0</v>
      </c>
      <c r="F503" s="23">
        <v>27.042999999999999</v>
      </c>
      <c r="G503" s="23">
        <v>0</v>
      </c>
      <c r="H503" s="23">
        <v>27.042999999999999</v>
      </c>
    </row>
    <row r="504" spans="2:8" x14ac:dyDescent="0.25">
      <c r="B504" s="62">
        <v>42871</v>
      </c>
      <c r="C504" s="23">
        <v>7.5499999999999998E-2</v>
      </c>
      <c r="D504" s="23">
        <v>0</v>
      </c>
      <c r="E504" s="20">
        <f t="shared" si="7"/>
        <v>7.5499999999999998E-2</v>
      </c>
      <c r="F504" s="23">
        <v>28.696000000000002</v>
      </c>
      <c r="G504" s="23">
        <v>0</v>
      </c>
      <c r="H504" s="23">
        <v>28.771500000000003</v>
      </c>
    </row>
    <row r="505" spans="2:8" x14ac:dyDescent="0.25">
      <c r="B505" s="62">
        <v>42872</v>
      </c>
      <c r="C505" s="23">
        <v>2.6679999999999999E-2</v>
      </c>
      <c r="D505" s="23">
        <v>0</v>
      </c>
      <c r="E505" s="20">
        <f t="shared" si="7"/>
        <v>2.6679999999999999E-2</v>
      </c>
      <c r="F505" s="23">
        <v>23.637</v>
      </c>
      <c r="G505" s="23">
        <v>0</v>
      </c>
      <c r="H505" s="23">
        <v>23.663679999999999</v>
      </c>
    </row>
    <row r="506" spans="2:8" x14ac:dyDescent="0.25">
      <c r="B506" s="62">
        <v>42873</v>
      </c>
      <c r="C506" s="23">
        <v>0</v>
      </c>
      <c r="D506" s="23">
        <v>0</v>
      </c>
      <c r="E506" s="20">
        <f t="shared" si="7"/>
        <v>0</v>
      </c>
      <c r="F506" s="23">
        <v>22.84</v>
      </c>
      <c r="G506" s="23">
        <v>0</v>
      </c>
      <c r="H506" s="23">
        <v>22.84</v>
      </c>
    </row>
    <row r="507" spans="2:8" x14ac:dyDescent="0.25">
      <c r="B507" s="62">
        <v>42874</v>
      </c>
      <c r="C507" s="23">
        <v>0</v>
      </c>
      <c r="D507" s="23">
        <v>0</v>
      </c>
      <c r="E507" s="20">
        <f t="shared" si="7"/>
        <v>0</v>
      </c>
      <c r="F507" s="23">
        <v>26.497699999999998</v>
      </c>
      <c r="G507" s="23">
        <v>0</v>
      </c>
      <c r="H507" s="23">
        <v>26.497699999999998</v>
      </c>
    </row>
    <row r="508" spans="2:8" x14ac:dyDescent="0.25">
      <c r="B508" s="62">
        <v>42875</v>
      </c>
      <c r="C508" s="23">
        <v>0</v>
      </c>
      <c r="D508" s="23">
        <v>0</v>
      </c>
      <c r="E508" s="20">
        <f t="shared" si="7"/>
        <v>0</v>
      </c>
      <c r="F508" s="23">
        <v>7.9137000000000004</v>
      </c>
      <c r="G508" s="23">
        <v>0</v>
      </c>
      <c r="H508" s="23">
        <v>7.9137000000000004</v>
      </c>
    </row>
    <row r="509" spans="2:8" x14ac:dyDescent="0.25">
      <c r="B509" s="62">
        <v>42876</v>
      </c>
      <c r="C509" s="23">
        <v>0</v>
      </c>
      <c r="D509" s="23">
        <v>0</v>
      </c>
      <c r="E509" s="20">
        <f t="shared" si="7"/>
        <v>0</v>
      </c>
      <c r="F509" s="23">
        <v>7.17</v>
      </c>
      <c r="G509" s="23">
        <v>0</v>
      </c>
      <c r="H509" s="23">
        <v>7.17</v>
      </c>
    </row>
    <row r="510" spans="2:8" x14ac:dyDescent="0.25">
      <c r="B510" s="62">
        <v>42877</v>
      </c>
      <c r="C510" s="23">
        <v>0</v>
      </c>
      <c r="D510" s="23">
        <v>0</v>
      </c>
      <c r="E510" s="20">
        <f t="shared" si="7"/>
        <v>0</v>
      </c>
      <c r="F510" s="23">
        <v>15.2227</v>
      </c>
      <c r="G510" s="23">
        <v>0</v>
      </c>
      <c r="H510" s="23">
        <v>15.2227</v>
      </c>
    </row>
    <row r="511" spans="2:8" x14ac:dyDescent="0.25">
      <c r="B511" s="62">
        <v>42878</v>
      </c>
      <c r="C511" s="23">
        <v>0</v>
      </c>
      <c r="D511" s="23">
        <v>0</v>
      </c>
      <c r="E511" s="20">
        <f t="shared" si="7"/>
        <v>0</v>
      </c>
      <c r="F511" s="23">
        <v>19.853200000000001</v>
      </c>
      <c r="G511" s="23">
        <v>0</v>
      </c>
      <c r="H511" s="23">
        <v>19.853200000000001</v>
      </c>
    </row>
    <row r="512" spans="2:8" x14ac:dyDescent="0.25">
      <c r="B512" s="62">
        <v>42879</v>
      </c>
      <c r="C512" s="23">
        <v>1.3599999999999999E-2</v>
      </c>
      <c r="D512" s="23">
        <v>0</v>
      </c>
      <c r="E512" s="20">
        <f t="shared" si="7"/>
        <v>1.3599999999999999E-2</v>
      </c>
      <c r="F512" s="23">
        <v>22.325199999999999</v>
      </c>
      <c r="G512" s="23">
        <v>0</v>
      </c>
      <c r="H512" s="23">
        <v>22.338799999999999</v>
      </c>
    </row>
    <row r="513" spans="2:8" x14ac:dyDescent="0.25">
      <c r="B513" s="62">
        <v>42880</v>
      </c>
      <c r="C513" s="23">
        <v>0</v>
      </c>
      <c r="D513" s="23">
        <v>0</v>
      </c>
      <c r="E513" s="20">
        <f t="shared" si="7"/>
        <v>0</v>
      </c>
      <c r="F513" s="23">
        <v>26.966899999999999</v>
      </c>
      <c r="G513" s="23">
        <v>0</v>
      </c>
      <c r="H513" s="23">
        <v>26.966899999999999</v>
      </c>
    </row>
    <row r="514" spans="2:8" x14ac:dyDescent="0.25">
      <c r="B514" s="62">
        <v>42881</v>
      </c>
      <c r="C514" s="23">
        <v>0</v>
      </c>
      <c r="D514" s="23">
        <v>0</v>
      </c>
      <c r="E514" s="20">
        <f t="shared" si="7"/>
        <v>0</v>
      </c>
      <c r="F514" s="23">
        <v>18.774100000000001</v>
      </c>
      <c r="G514" s="23">
        <v>0</v>
      </c>
      <c r="H514" s="23">
        <v>18.774100000000001</v>
      </c>
    </row>
    <row r="515" spans="2:8" x14ac:dyDescent="0.25">
      <c r="B515" s="62">
        <v>42882</v>
      </c>
      <c r="C515" s="23">
        <v>0</v>
      </c>
      <c r="D515" s="23">
        <v>0</v>
      </c>
      <c r="E515" s="20">
        <f t="shared" si="7"/>
        <v>0</v>
      </c>
      <c r="F515" s="23">
        <v>18.044599999999999</v>
      </c>
      <c r="G515" s="23">
        <v>0</v>
      </c>
      <c r="H515" s="23">
        <v>18.044599999999999</v>
      </c>
    </row>
    <row r="516" spans="2:8" x14ac:dyDescent="0.25">
      <c r="B516" s="62">
        <v>42883</v>
      </c>
      <c r="C516" s="23">
        <v>0</v>
      </c>
      <c r="D516" s="23">
        <v>0</v>
      </c>
      <c r="E516" s="20">
        <f t="shared" ref="E516:E579" si="8">D516+C516</f>
        <v>0</v>
      </c>
      <c r="F516" s="23">
        <v>15.810700000000001</v>
      </c>
      <c r="G516" s="23">
        <v>0</v>
      </c>
      <c r="H516" s="23">
        <v>15.810700000000001</v>
      </c>
    </row>
    <row r="517" spans="2:8" x14ac:dyDescent="0.25">
      <c r="B517" s="62">
        <v>42884</v>
      </c>
      <c r="C517" s="23">
        <v>0</v>
      </c>
      <c r="D517" s="23">
        <v>0</v>
      </c>
      <c r="E517" s="20">
        <f t="shared" si="8"/>
        <v>0</v>
      </c>
      <c r="F517" s="23">
        <v>17.168700000000001</v>
      </c>
      <c r="G517" s="23">
        <v>0</v>
      </c>
      <c r="H517" s="23">
        <v>17.168700000000001</v>
      </c>
    </row>
    <row r="518" spans="2:8" x14ac:dyDescent="0.25">
      <c r="B518" s="62">
        <v>42885</v>
      </c>
      <c r="C518" s="23">
        <v>0</v>
      </c>
      <c r="D518" s="23">
        <v>0</v>
      </c>
      <c r="E518" s="20">
        <f t="shared" si="8"/>
        <v>0</v>
      </c>
      <c r="F518" s="23">
        <v>17.649999999999999</v>
      </c>
      <c r="G518" s="23">
        <v>0</v>
      </c>
      <c r="H518" s="23">
        <v>17.649999999999999</v>
      </c>
    </row>
    <row r="519" spans="2:8" x14ac:dyDescent="0.25">
      <c r="B519" s="62">
        <v>42886</v>
      </c>
      <c r="C519" s="23">
        <v>0</v>
      </c>
      <c r="D519" s="23">
        <v>0</v>
      </c>
      <c r="E519" s="20">
        <f t="shared" si="8"/>
        <v>0</v>
      </c>
      <c r="F519" s="23">
        <v>18.059999999999999</v>
      </c>
      <c r="G519" s="23">
        <v>0</v>
      </c>
      <c r="H519" s="23">
        <v>18.059999999999999</v>
      </c>
    </row>
    <row r="520" spans="2:8" x14ac:dyDescent="0.25">
      <c r="B520" s="62">
        <v>42887</v>
      </c>
      <c r="C520" s="23">
        <v>0</v>
      </c>
      <c r="D520" s="23">
        <v>0</v>
      </c>
      <c r="E520" s="20">
        <f t="shared" si="8"/>
        <v>0</v>
      </c>
      <c r="F520" s="23">
        <v>6.3888999999999996</v>
      </c>
      <c r="G520" s="23">
        <v>0</v>
      </c>
      <c r="H520" s="23">
        <v>6.3888999999999996</v>
      </c>
    </row>
    <row r="521" spans="2:8" x14ac:dyDescent="0.25">
      <c r="B521" s="62">
        <v>42888</v>
      </c>
      <c r="C521" s="23">
        <v>2.3810000000000001E-2</v>
      </c>
      <c r="D521" s="23">
        <v>0</v>
      </c>
      <c r="E521" s="20">
        <f t="shared" si="8"/>
        <v>2.3810000000000001E-2</v>
      </c>
      <c r="F521" s="23">
        <v>6.3498000000000001</v>
      </c>
      <c r="G521" s="23">
        <v>1.952</v>
      </c>
      <c r="H521" s="23">
        <v>8.3256099999999993</v>
      </c>
    </row>
    <row r="522" spans="2:8" x14ac:dyDescent="0.25">
      <c r="B522" s="62">
        <v>42889</v>
      </c>
      <c r="C522" s="23">
        <v>1.434E-2</v>
      </c>
      <c r="D522" s="23">
        <v>0</v>
      </c>
      <c r="E522" s="20">
        <f t="shared" si="8"/>
        <v>1.434E-2</v>
      </c>
      <c r="F522" s="23">
        <v>5.0475000000000003</v>
      </c>
      <c r="G522" s="23">
        <v>3.3660000000000001</v>
      </c>
      <c r="H522" s="23">
        <v>8.4278399999999998</v>
      </c>
    </row>
    <row r="523" spans="2:8" x14ac:dyDescent="0.25">
      <c r="B523" s="62">
        <v>42890</v>
      </c>
      <c r="C523" s="23">
        <v>0</v>
      </c>
      <c r="D523" s="23">
        <v>0</v>
      </c>
      <c r="E523" s="20">
        <f t="shared" si="8"/>
        <v>0</v>
      </c>
      <c r="F523" s="23">
        <v>6.6142000000000003</v>
      </c>
      <c r="G523" s="23">
        <v>2.8029999999999999</v>
      </c>
      <c r="H523" s="23">
        <v>9.4171999999999993</v>
      </c>
    </row>
    <row r="524" spans="2:8" x14ac:dyDescent="0.25">
      <c r="B524" s="62">
        <v>42891</v>
      </c>
      <c r="C524" s="23">
        <v>0</v>
      </c>
      <c r="D524" s="23">
        <v>0</v>
      </c>
      <c r="E524" s="20">
        <f t="shared" si="8"/>
        <v>0</v>
      </c>
      <c r="F524" s="23">
        <v>6.6288999999999998</v>
      </c>
      <c r="G524" s="23">
        <v>0</v>
      </c>
      <c r="H524" s="23">
        <v>6.6288999999999998</v>
      </c>
    </row>
    <row r="525" spans="2:8" x14ac:dyDescent="0.25">
      <c r="B525" s="62">
        <v>42892</v>
      </c>
      <c r="C525" s="23">
        <v>0</v>
      </c>
      <c r="D525" s="23">
        <v>0</v>
      </c>
      <c r="E525" s="20">
        <f t="shared" si="8"/>
        <v>0</v>
      </c>
      <c r="F525" s="23">
        <v>6.86</v>
      </c>
      <c r="G525" s="23">
        <v>0</v>
      </c>
      <c r="H525" s="23">
        <v>6.86</v>
      </c>
    </row>
    <row r="526" spans="2:8" x14ac:dyDescent="0.25">
      <c r="B526" s="62">
        <v>42893</v>
      </c>
      <c r="C526" s="23">
        <v>0</v>
      </c>
      <c r="D526" s="23">
        <v>0</v>
      </c>
      <c r="E526" s="20">
        <f t="shared" si="8"/>
        <v>0</v>
      </c>
      <c r="F526" s="23">
        <v>7.0368000000000004</v>
      </c>
      <c r="G526" s="23">
        <v>0</v>
      </c>
      <c r="H526" s="23">
        <v>7.0368000000000004</v>
      </c>
    </row>
    <row r="527" spans="2:8" x14ac:dyDescent="0.25">
      <c r="B527" s="62">
        <v>42894</v>
      </c>
      <c r="C527" s="23">
        <v>0</v>
      </c>
      <c r="D527" s="23">
        <v>0</v>
      </c>
      <c r="E527" s="20">
        <f t="shared" si="8"/>
        <v>0</v>
      </c>
      <c r="F527" s="23">
        <v>9.1847999999999992</v>
      </c>
      <c r="G527" s="23">
        <v>0</v>
      </c>
      <c r="H527" s="23">
        <v>9.1847999999999992</v>
      </c>
    </row>
    <row r="528" spans="2:8" x14ac:dyDescent="0.25">
      <c r="B528" s="62">
        <v>42895</v>
      </c>
      <c r="C528" s="23">
        <v>0</v>
      </c>
      <c r="D528" s="23">
        <v>0</v>
      </c>
      <c r="E528" s="20">
        <f t="shared" si="8"/>
        <v>0</v>
      </c>
      <c r="F528" s="23">
        <v>5.0567000000000002</v>
      </c>
      <c r="G528" s="23">
        <v>0</v>
      </c>
      <c r="H528" s="23">
        <v>5.0567000000000002</v>
      </c>
    </row>
    <row r="529" spans="2:8" x14ac:dyDescent="0.25">
      <c r="B529" s="62">
        <v>42896</v>
      </c>
      <c r="C529" s="23">
        <v>0</v>
      </c>
      <c r="D529" s="23">
        <v>0</v>
      </c>
      <c r="E529" s="20">
        <f t="shared" si="8"/>
        <v>0</v>
      </c>
      <c r="F529" s="23">
        <v>5.0514999999999999</v>
      </c>
      <c r="G529" s="23">
        <v>0</v>
      </c>
      <c r="H529" s="23">
        <v>5.0514999999999999</v>
      </c>
    </row>
    <row r="530" spans="2:8" x14ac:dyDescent="0.25">
      <c r="B530" s="62">
        <v>42897</v>
      </c>
      <c r="C530" s="23">
        <v>0</v>
      </c>
      <c r="D530" s="23">
        <v>0</v>
      </c>
      <c r="E530" s="20">
        <f t="shared" si="8"/>
        <v>0</v>
      </c>
      <c r="F530" s="23">
        <v>5.0507</v>
      </c>
      <c r="G530" s="23">
        <v>0</v>
      </c>
      <c r="H530" s="23">
        <v>5.0507</v>
      </c>
    </row>
    <row r="531" spans="2:8" x14ac:dyDescent="0.25">
      <c r="B531" s="62">
        <v>42898</v>
      </c>
      <c r="C531" s="23">
        <v>0</v>
      </c>
      <c r="D531" s="23">
        <v>0</v>
      </c>
      <c r="E531" s="20">
        <f t="shared" si="8"/>
        <v>0</v>
      </c>
      <c r="F531" s="23">
        <v>5.0526</v>
      </c>
      <c r="G531" s="23">
        <v>0</v>
      </c>
      <c r="H531" s="23">
        <v>5.0526</v>
      </c>
    </row>
    <row r="532" spans="2:8" x14ac:dyDescent="0.25">
      <c r="B532" s="62">
        <v>42899</v>
      </c>
      <c r="C532" s="23">
        <v>0</v>
      </c>
      <c r="D532" s="23">
        <v>0</v>
      </c>
      <c r="E532" s="20">
        <f t="shared" si="8"/>
        <v>0</v>
      </c>
      <c r="F532" s="23">
        <v>5.0510000000000002</v>
      </c>
      <c r="G532" s="23">
        <v>18.016999999999999</v>
      </c>
      <c r="H532" s="23">
        <v>23.067999999999998</v>
      </c>
    </row>
    <row r="533" spans="2:8" x14ac:dyDescent="0.25">
      <c r="B533" s="62">
        <v>42900</v>
      </c>
      <c r="C533" s="23">
        <v>0</v>
      </c>
      <c r="D533" s="23">
        <v>0</v>
      </c>
      <c r="E533" s="20">
        <f t="shared" si="8"/>
        <v>0</v>
      </c>
      <c r="F533" s="23">
        <v>5.0438999999999998</v>
      </c>
      <c r="G533" s="23">
        <v>10.78</v>
      </c>
      <c r="H533" s="23">
        <v>15.823899999999998</v>
      </c>
    </row>
    <row r="534" spans="2:8" x14ac:dyDescent="0.25">
      <c r="B534" s="62">
        <v>42901</v>
      </c>
      <c r="C534" s="23">
        <v>0</v>
      </c>
      <c r="D534" s="23">
        <v>0</v>
      </c>
      <c r="E534" s="20">
        <f t="shared" si="8"/>
        <v>0</v>
      </c>
      <c r="F534" s="23">
        <v>5.0454999999999997</v>
      </c>
      <c r="G534" s="23">
        <v>6.4779999999999998</v>
      </c>
      <c r="H534" s="23">
        <v>11.523499999999999</v>
      </c>
    </row>
    <row r="535" spans="2:8" x14ac:dyDescent="0.25">
      <c r="B535" s="62">
        <v>42902</v>
      </c>
      <c r="C535" s="23">
        <v>0</v>
      </c>
      <c r="D535" s="23">
        <v>0</v>
      </c>
      <c r="E535" s="20">
        <f t="shared" si="8"/>
        <v>0</v>
      </c>
      <c r="F535" s="23">
        <v>5.0495999999999999</v>
      </c>
      <c r="G535" s="23">
        <v>8.125</v>
      </c>
      <c r="H535" s="23">
        <v>13.1746</v>
      </c>
    </row>
    <row r="536" spans="2:8" x14ac:dyDescent="0.25">
      <c r="B536" s="62">
        <v>42903</v>
      </c>
      <c r="C536" s="23">
        <v>4.9660000000000003E-2</v>
      </c>
      <c r="D536" s="23">
        <v>0</v>
      </c>
      <c r="E536" s="20">
        <f t="shared" si="8"/>
        <v>4.9660000000000003E-2</v>
      </c>
      <c r="F536" s="23">
        <v>5.0449000000000002</v>
      </c>
      <c r="G536" s="23">
        <v>0</v>
      </c>
      <c r="H536" s="23">
        <v>5.0945600000000004</v>
      </c>
    </row>
    <row r="537" spans="2:8" x14ac:dyDescent="0.25">
      <c r="B537" s="62">
        <v>42904</v>
      </c>
      <c r="C537" s="23">
        <v>0</v>
      </c>
      <c r="D537" s="23">
        <v>0</v>
      </c>
      <c r="E537" s="20">
        <f t="shared" si="8"/>
        <v>0</v>
      </c>
      <c r="F537" s="23">
        <v>5.0350999999999999</v>
      </c>
      <c r="G537" s="23">
        <v>0.41899999999999998</v>
      </c>
      <c r="H537" s="23">
        <v>5.4540999999999995</v>
      </c>
    </row>
    <row r="538" spans="2:8" x14ac:dyDescent="0.25">
      <c r="B538" s="62">
        <v>42905</v>
      </c>
      <c r="C538" s="23">
        <v>0</v>
      </c>
      <c r="D538" s="23">
        <v>2.5000000000000001E-4</v>
      </c>
      <c r="E538" s="20">
        <f t="shared" si="8"/>
        <v>2.5000000000000001E-4</v>
      </c>
      <c r="F538" s="23">
        <v>5.0204000000000004</v>
      </c>
      <c r="G538" s="23">
        <v>7.5830000000000002</v>
      </c>
      <c r="H538" s="23">
        <v>12.603650000000002</v>
      </c>
    </row>
    <row r="539" spans="2:8" x14ac:dyDescent="0.25">
      <c r="B539" s="62">
        <v>42906</v>
      </c>
      <c r="C539" s="23">
        <v>3.2509999999999997E-2</v>
      </c>
      <c r="D539" s="23">
        <v>5.9569999999999998E-2</v>
      </c>
      <c r="E539" s="20">
        <f t="shared" si="8"/>
        <v>9.2079999999999995E-2</v>
      </c>
      <c r="F539" s="23">
        <v>5.0444000000000004</v>
      </c>
      <c r="G539" s="23">
        <v>6.5609999999999999</v>
      </c>
      <c r="H539" s="23">
        <v>11.697480000000001</v>
      </c>
    </row>
    <row r="540" spans="2:8" x14ac:dyDescent="0.25">
      <c r="B540" s="62">
        <v>42907</v>
      </c>
      <c r="C540" s="23">
        <v>0</v>
      </c>
      <c r="D540" s="23">
        <v>0</v>
      </c>
      <c r="E540" s="20">
        <f t="shared" si="8"/>
        <v>0</v>
      </c>
      <c r="F540" s="23">
        <v>5.0468999999999999</v>
      </c>
      <c r="G540" s="23">
        <v>6.3940000000000001</v>
      </c>
      <c r="H540" s="23">
        <v>11.440899999999999</v>
      </c>
    </row>
    <row r="541" spans="2:8" x14ac:dyDescent="0.25">
      <c r="B541" s="62">
        <v>42908</v>
      </c>
      <c r="C541" s="23">
        <v>0</v>
      </c>
      <c r="D541" s="23">
        <v>0</v>
      </c>
      <c r="E541" s="20">
        <f t="shared" si="8"/>
        <v>0</v>
      </c>
      <c r="F541" s="23">
        <v>5.0425000000000004</v>
      </c>
      <c r="G541" s="23">
        <v>5.55</v>
      </c>
      <c r="H541" s="23">
        <v>10.592500000000001</v>
      </c>
    </row>
    <row r="542" spans="2:8" x14ac:dyDescent="0.25">
      <c r="B542" s="62">
        <v>42909</v>
      </c>
      <c r="C542" s="23">
        <v>0</v>
      </c>
      <c r="D542" s="23">
        <v>0</v>
      </c>
      <c r="E542" s="20">
        <f t="shared" si="8"/>
        <v>0</v>
      </c>
      <c r="F542" s="23">
        <v>5.0450999999999997</v>
      </c>
      <c r="G542" s="23">
        <v>2.6840000000000002</v>
      </c>
      <c r="H542" s="23">
        <v>7.7290999999999999</v>
      </c>
    </row>
    <row r="543" spans="2:8" x14ac:dyDescent="0.25">
      <c r="B543" s="62">
        <v>42910</v>
      </c>
      <c r="C543" s="23">
        <v>0</v>
      </c>
      <c r="D543" s="23">
        <v>0</v>
      </c>
      <c r="E543" s="20">
        <f t="shared" si="8"/>
        <v>0</v>
      </c>
      <c r="F543" s="23">
        <v>5.0488</v>
      </c>
      <c r="G543" s="23">
        <v>1.145</v>
      </c>
      <c r="H543" s="23">
        <v>6.1937999999999995</v>
      </c>
    </row>
    <row r="544" spans="2:8" x14ac:dyDescent="0.25">
      <c r="B544" s="62">
        <v>42911</v>
      </c>
      <c r="C544" s="23">
        <v>0</v>
      </c>
      <c r="D544" s="23">
        <v>0</v>
      </c>
      <c r="E544" s="20">
        <f t="shared" si="8"/>
        <v>0</v>
      </c>
      <c r="F544" s="23">
        <v>5.0456000000000003</v>
      </c>
      <c r="G544" s="23">
        <v>1.1499999999999999</v>
      </c>
      <c r="H544" s="23">
        <v>6.1956000000000007</v>
      </c>
    </row>
    <row r="545" spans="2:8" x14ac:dyDescent="0.25">
      <c r="B545" s="62">
        <v>42912</v>
      </c>
      <c r="C545" s="23">
        <v>0</v>
      </c>
      <c r="D545" s="23">
        <v>0</v>
      </c>
      <c r="E545" s="20">
        <f t="shared" si="8"/>
        <v>0</v>
      </c>
      <c r="F545" s="23">
        <v>5.0377999999999998</v>
      </c>
      <c r="G545" s="23">
        <v>7.58</v>
      </c>
      <c r="H545" s="23">
        <v>12.617799999999999</v>
      </c>
    </row>
    <row r="546" spans="2:8" x14ac:dyDescent="0.25">
      <c r="B546" s="62">
        <v>42913</v>
      </c>
      <c r="C546" s="23">
        <v>0</v>
      </c>
      <c r="D546" s="23">
        <v>0</v>
      </c>
      <c r="E546" s="20">
        <f t="shared" si="8"/>
        <v>0</v>
      </c>
      <c r="F546" s="23">
        <v>5.0408999999999997</v>
      </c>
      <c r="G546" s="23">
        <v>8.8780000000000001</v>
      </c>
      <c r="H546" s="23">
        <v>13.918900000000001</v>
      </c>
    </row>
    <row r="547" spans="2:8" x14ac:dyDescent="0.25">
      <c r="B547" s="62">
        <v>42914</v>
      </c>
      <c r="C547" s="23">
        <v>0</v>
      </c>
      <c r="D547" s="23">
        <v>0</v>
      </c>
      <c r="E547" s="20">
        <f t="shared" si="8"/>
        <v>0</v>
      </c>
      <c r="F547" s="23">
        <v>5.0444000000000004</v>
      </c>
      <c r="G547" s="23">
        <v>8.8780000000000001</v>
      </c>
      <c r="H547" s="23">
        <v>13.9224</v>
      </c>
    </row>
    <row r="548" spans="2:8" x14ac:dyDescent="0.25">
      <c r="B548" s="62">
        <v>42915</v>
      </c>
      <c r="C548" s="23">
        <v>0</v>
      </c>
      <c r="D548" s="23">
        <v>0</v>
      </c>
      <c r="E548" s="20">
        <f t="shared" si="8"/>
        <v>0</v>
      </c>
      <c r="F548" s="23">
        <v>5.0502000000000002</v>
      </c>
      <c r="G548" s="23">
        <v>3.3679999999999999</v>
      </c>
      <c r="H548" s="23">
        <v>8.4182000000000006</v>
      </c>
    </row>
    <row r="549" spans="2:8" x14ac:dyDescent="0.25">
      <c r="B549" s="62">
        <v>42916</v>
      </c>
      <c r="C549" s="23">
        <v>0</v>
      </c>
      <c r="D549" s="23">
        <v>0</v>
      </c>
      <c r="E549" s="20">
        <f t="shared" si="8"/>
        <v>0</v>
      </c>
      <c r="F549" s="23">
        <v>5.0580999999999996</v>
      </c>
      <c r="G549" s="23">
        <v>3.3570000000000002</v>
      </c>
      <c r="H549" s="23">
        <v>8.4150999999999989</v>
      </c>
    </row>
    <row r="550" spans="2:8" x14ac:dyDescent="0.25">
      <c r="B550" s="62">
        <v>42917</v>
      </c>
      <c r="C550" s="23">
        <v>0</v>
      </c>
      <c r="D550" s="23">
        <v>0</v>
      </c>
      <c r="E550" s="20">
        <f t="shared" si="8"/>
        <v>0</v>
      </c>
      <c r="F550" s="23">
        <v>12.789300000000001</v>
      </c>
      <c r="G550" s="23">
        <v>3.3580000000000001</v>
      </c>
      <c r="H550" s="23">
        <v>16.147300000000001</v>
      </c>
    </row>
    <row r="551" spans="2:8" x14ac:dyDescent="0.25">
      <c r="B551" s="62">
        <v>42918</v>
      </c>
      <c r="C551" s="23">
        <v>0</v>
      </c>
      <c r="D551" s="23">
        <v>0</v>
      </c>
      <c r="E551" s="20">
        <f t="shared" si="8"/>
        <v>0</v>
      </c>
      <c r="F551" s="23">
        <v>13.279500000000001</v>
      </c>
      <c r="G551" s="23">
        <v>3.3610000000000002</v>
      </c>
      <c r="H551" s="23">
        <v>16.640499999999999</v>
      </c>
    </row>
    <row r="552" spans="2:8" x14ac:dyDescent="0.25">
      <c r="B552" s="62">
        <v>42919</v>
      </c>
      <c r="C552" s="23">
        <v>0</v>
      </c>
      <c r="D552" s="23">
        <v>0</v>
      </c>
      <c r="E552" s="20">
        <f t="shared" si="8"/>
        <v>0</v>
      </c>
      <c r="F552" s="23">
        <v>15.974299999999999</v>
      </c>
      <c r="G552" s="23">
        <v>3.3610000000000002</v>
      </c>
      <c r="H552" s="23">
        <v>19.3353</v>
      </c>
    </row>
    <row r="553" spans="2:8" x14ac:dyDescent="0.25">
      <c r="B553" s="62">
        <v>42920</v>
      </c>
      <c r="C553" s="23">
        <v>3.7379999999999997E-2</v>
      </c>
      <c r="D553" s="23">
        <v>0</v>
      </c>
      <c r="E553" s="20">
        <f t="shared" si="8"/>
        <v>3.7379999999999997E-2</v>
      </c>
      <c r="F553" s="23">
        <v>15.1096</v>
      </c>
      <c r="G553" s="23">
        <v>3.36</v>
      </c>
      <c r="H553" s="23">
        <v>18.506979999999999</v>
      </c>
    </row>
    <row r="554" spans="2:8" x14ac:dyDescent="0.25">
      <c r="B554" s="62">
        <v>42921</v>
      </c>
      <c r="C554" s="23">
        <v>1.0109999999999999E-2</v>
      </c>
      <c r="D554" s="23">
        <v>0</v>
      </c>
      <c r="E554" s="20">
        <f t="shared" si="8"/>
        <v>1.0109999999999999E-2</v>
      </c>
      <c r="F554" s="23">
        <v>13.139699999999999</v>
      </c>
      <c r="G554" s="23">
        <v>3.3639999999999999</v>
      </c>
      <c r="H554" s="23">
        <v>16.513809999999999</v>
      </c>
    </row>
    <row r="555" spans="2:8" x14ac:dyDescent="0.25">
      <c r="B555" s="62">
        <v>42922</v>
      </c>
      <c r="C555" s="23">
        <v>0</v>
      </c>
      <c r="D555" s="23">
        <v>0</v>
      </c>
      <c r="E555" s="20">
        <f t="shared" si="8"/>
        <v>0</v>
      </c>
      <c r="F555" s="23">
        <v>17.595300000000002</v>
      </c>
      <c r="G555" s="23">
        <v>2.0470000000000002</v>
      </c>
      <c r="H555" s="23">
        <v>19.642300000000002</v>
      </c>
    </row>
    <row r="556" spans="2:8" x14ac:dyDescent="0.25">
      <c r="B556" s="62">
        <v>42923</v>
      </c>
      <c r="C556" s="23">
        <v>8.3710000000000007E-2</v>
      </c>
      <c r="D556" s="23">
        <v>0</v>
      </c>
      <c r="E556" s="20">
        <f t="shared" si="8"/>
        <v>8.3710000000000007E-2</v>
      </c>
      <c r="F556" s="23">
        <v>11.3553</v>
      </c>
      <c r="G556" s="23">
        <v>0</v>
      </c>
      <c r="H556" s="23">
        <v>11.43901</v>
      </c>
    </row>
    <row r="557" spans="2:8" x14ac:dyDescent="0.25">
      <c r="B557" s="62">
        <v>42924</v>
      </c>
      <c r="C557" s="23">
        <v>0</v>
      </c>
      <c r="D557" s="23">
        <v>6.9999999999999994E-5</v>
      </c>
      <c r="E557" s="20">
        <f t="shared" si="8"/>
        <v>6.9999999999999994E-5</v>
      </c>
      <c r="F557" s="23">
        <v>15.2919</v>
      </c>
      <c r="G557" s="23">
        <v>0</v>
      </c>
      <c r="H557" s="23">
        <v>15.291969999999999</v>
      </c>
    </row>
    <row r="558" spans="2:8" x14ac:dyDescent="0.25">
      <c r="B558" s="62">
        <v>42925</v>
      </c>
      <c r="C558" s="23">
        <v>0</v>
      </c>
      <c r="D558" s="23">
        <v>0</v>
      </c>
      <c r="E558" s="20">
        <f t="shared" si="8"/>
        <v>0</v>
      </c>
      <c r="F558" s="23">
        <v>15.446999999999999</v>
      </c>
      <c r="G558" s="23">
        <v>0</v>
      </c>
      <c r="H558" s="23">
        <v>15.446999999999999</v>
      </c>
    </row>
    <row r="559" spans="2:8" x14ac:dyDescent="0.25">
      <c r="B559" s="62">
        <v>42926</v>
      </c>
      <c r="C559" s="23">
        <v>0</v>
      </c>
      <c r="D559" s="23">
        <v>0</v>
      </c>
      <c r="E559" s="20">
        <f t="shared" si="8"/>
        <v>0</v>
      </c>
      <c r="F559" s="23">
        <v>20.308199999999999</v>
      </c>
      <c r="G559" s="23">
        <v>0</v>
      </c>
      <c r="H559" s="23">
        <v>20.308199999999999</v>
      </c>
    </row>
    <row r="560" spans="2:8" x14ac:dyDescent="0.25">
      <c r="B560" s="62">
        <v>42927</v>
      </c>
      <c r="C560" s="23">
        <v>0</v>
      </c>
      <c r="D560" s="23">
        <v>0</v>
      </c>
      <c r="E560" s="20">
        <f t="shared" si="8"/>
        <v>0</v>
      </c>
      <c r="F560" s="23">
        <v>21.694400000000002</v>
      </c>
      <c r="G560" s="23">
        <v>0</v>
      </c>
      <c r="H560" s="23">
        <v>21.694400000000002</v>
      </c>
    </row>
    <row r="561" spans="2:8" x14ac:dyDescent="0.25">
      <c r="B561" s="62">
        <v>42928</v>
      </c>
      <c r="C561" s="23">
        <v>0</v>
      </c>
      <c r="D561" s="23">
        <v>0</v>
      </c>
      <c r="E561" s="20">
        <f t="shared" si="8"/>
        <v>0</v>
      </c>
      <c r="F561" s="23">
        <v>20.212800000000001</v>
      </c>
      <c r="G561" s="23">
        <v>0</v>
      </c>
      <c r="H561" s="23">
        <v>20.212800000000001</v>
      </c>
    </row>
    <row r="562" spans="2:8" x14ac:dyDescent="0.25">
      <c r="B562" s="62">
        <v>42929</v>
      </c>
      <c r="C562" s="23">
        <v>0</v>
      </c>
      <c r="D562" s="23">
        <v>0</v>
      </c>
      <c r="E562" s="20">
        <f t="shared" si="8"/>
        <v>0</v>
      </c>
      <c r="F562" s="23">
        <v>16.323699999999999</v>
      </c>
      <c r="G562" s="23">
        <v>0</v>
      </c>
      <c r="H562" s="23">
        <v>16.323699999999999</v>
      </c>
    </row>
    <row r="563" spans="2:8" x14ac:dyDescent="0.25">
      <c r="B563" s="62">
        <v>42930</v>
      </c>
      <c r="C563" s="23">
        <v>0</v>
      </c>
      <c r="D563" s="23">
        <v>0</v>
      </c>
      <c r="E563" s="20">
        <f t="shared" si="8"/>
        <v>0</v>
      </c>
      <c r="F563" s="23">
        <v>15.710100000000001</v>
      </c>
      <c r="G563" s="23">
        <v>0</v>
      </c>
      <c r="H563" s="23">
        <v>15.710100000000001</v>
      </c>
    </row>
    <row r="564" spans="2:8" x14ac:dyDescent="0.25">
      <c r="B564" s="62">
        <v>42931</v>
      </c>
      <c r="C564" s="23">
        <v>0</v>
      </c>
      <c r="D564" s="23">
        <v>0</v>
      </c>
      <c r="E564" s="20">
        <f t="shared" si="8"/>
        <v>0</v>
      </c>
      <c r="F564" s="23">
        <v>12.9529</v>
      </c>
      <c r="G564" s="23">
        <v>0</v>
      </c>
      <c r="H564" s="23">
        <v>12.9529</v>
      </c>
    </row>
    <row r="565" spans="2:8" x14ac:dyDescent="0.25">
      <c r="B565" s="62">
        <v>42932</v>
      </c>
      <c r="C565" s="23">
        <v>0</v>
      </c>
      <c r="D565" s="23">
        <v>0</v>
      </c>
      <c r="E565" s="20">
        <f t="shared" si="8"/>
        <v>0</v>
      </c>
      <c r="F565" s="23">
        <v>14.1677</v>
      </c>
      <c r="G565" s="23">
        <v>0</v>
      </c>
      <c r="H565" s="23">
        <v>14.1677</v>
      </c>
    </row>
    <row r="566" spans="2:8" x14ac:dyDescent="0.25">
      <c r="B566" s="62">
        <v>42933</v>
      </c>
      <c r="C566" s="23">
        <v>0</v>
      </c>
      <c r="D566" s="23">
        <v>0</v>
      </c>
      <c r="E566" s="20">
        <f t="shared" si="8"/>
        <v>0</v>
      </c>
      <c r="F566" s="23">
        <v>19.600100000000001</v>
      </c>
      <c r="G566" s="23">
        <v>0</v>
      </c>
      <c r="H566" s="23">
        <v>19.600100000000001</v>
      </c>
    </row>
    <row r="567" spans="2:8" x14ac:dyDescent="0.25">
      <c r="B567" s="62">
        <v>42934</v>
      </c>
      <c r="C567" s="23">
        <v>0</v>
      </c>
      <c r="D567" s="23">
        <v>0</v>
      </c>
      <c r="E567" s="20">
        <f t="shared" si="8"/>
        <v>0</v>
      </c>
      <c r="F567" s="23">
        <v>17.277000000000001</v>
      </c>
      <c r="G567" s="23">
        <v>0</v>
      </c>
      <c r="H567" s="23">
        <v>17.277000000000001</v>
      </c>
    </row>
    <row r="568" spans="2:8" x14ac:dyDescent="0.25">
      <c r="B568" s="62">
        <v>42935</v>
      </c>
      <c r="C568" s="23">
        <v>0</v>
      </c>
      <c r="D568" s="23">
        <v>0</v>
      </c>
      <c r="E568" s="20">
        <f t="shared" si="8"/>
        <v>0</v>
      </c>
      <c r="F568" s="23">
        <v>16.6313</v>
      </c>
      <c r="G568" s="23">
        <v>0</v>
      </c>
      <c r="H568" s="23">
        <v>16.6313</v>
      </c>
    </row>
    <row r="569" spans="2:8" x14ac:dyDescent="0.25">
      <c r="B569" s="62">
        <v>42936</v>
      </c>
      <c r="C569" s="23">
        <v>0</v>
      </c>
      <c r="D569" s="23">
        <v>0</v>
      </c>
      <c r="E569" s="20">
        <f t="shared" si="8"/>
        <v>0</v>
      </c>
      <c r="F569" s="23">
        <v>18.5807</v>
      </c>
      <c r="G569" s="23">
        <v>0</v>
      </c>
      <c r="H569" s="23">
        <v>18.5807</v>
      </c>
    </row>
    <row r="570" spans="2:8" x14ac:dyDescent="0.25">
      <c r="B570" s="62">
        <v>42937</v>
      </c>
      <c r="C570" s="23">
        <v>0</v>
      </c>
      <c r="D570" s="23">
        <v>0</v>
      </c>
      <c r="E570" s="20">
        <f t="shared" si="8"/>
        <v>0</v>
      </c>
      <c r="F570" s="23">
        <v>15.014200000000001</v>
      </c>
      <c r="G570" s="23">
        <v>0</v>
      </c>
      <c r="H570" s="23">
        <v>15.014200000000001</v>
      </c>
    </row>
    <row r="571" spans="2:8" x14ac:dyDescent="0.25">
      <c r="B571" s="62">
        <v>42938</v>
      </c>
      <c r="C571" s="23">
        <v>0</v>
      </c>
      <c r="D571" s="23">
        <v>0</v>
      </c>
      <c r="E571" s="20">
        <f t="shared" si="8"/>
        <v>0</v>
      </c>
      <c r="F571" s="23">
        <v>20.302399999999999</v>
      </c>
      <c r="G571" s="23">
        <v>0</v>
      </c>
      <c r="H571" s="23">
        <v>20.302399999999999</v>
      </c>
    </row>
    <row r="572" spans="2:8" x14ac:dyDescent="0.25">
      <c r="B572" s="62">
        <v>42939</v>
      </c>
      <c r="C572" s="23">
        <v>0</v>
      </c>
      <c r="D572" s="23">
        <v>0</v>
      </c>
      <c r="E572" s="20">
        <f t="shared" si="8"/>
        <v>0</v>
      </c>
      <c r="F572" s="23">
        <v>20.937100000000001</v>
      </c>
      <c r="G572" s="23">
        <v>0</v>
      </c>
      <c r="H572" s="23">
        <v>20.937100000000001</v>
      </c>
    </row>
    <row r="573" spans="2:8" x14ac:dyDescent="0.25">
      <c r="B573" s="62">
        <v>42940</v>
      </c>
      <c r="C573" s="23">
        <v>0</v>
      </c>
      <c r="D573" s="23">
        <v>0</v>
      </c>
      <c r="E573" s="20">
        <f t="shared" si="8"/>
        <v>0</v>
      </c>
      <c r="F573" s="23">
        <v>21.694900000000001</v>
      </c>
      <c r="G573" s="23">
        <v>0</v>
      </c>
      <c r="H573" s="23">
        <v>21.694900000000001</v>
      </c>
    </row>
    <row r="574" spans="2:8" x14ac:dyDescent="0.25">
      <c r="B574" s="62">
        <v>42941</v>
      </c>
      <c r="C574" s="23">
        <v>0</v>
      </c>
      <c r="D574" s="23">
        <v>0</v>
      </c>
      <c r="E574" s="20">
        <f t="shared" si="8"/>
        <v>0</v>
      </c>
      <c r="F574" s="23">
        <v>19.359500000000001</v>
      </c>
      <c r="G574" s="23">
        <v>0</v>
      </c>
      <c r="H574" s="23">
        <v>19.359500000000001</v>
      </c>
    </row>
    <row r="575" spans="2:8" x14ac:dyDescent="0.25">
      <c r="B575" s="62">
        <v>42942</v>
      </c>
      <c r="C575" s="23">
        <v>0</v>
      </c>
      <c r="D575" s="23">
        <v>0</v>
      </c>
      <c r="E575" s="20">
        <f t="shared" si="8"/>
        <v>0</v>
      </c>
      <c r="F575" s="23">
        <v>15.3225</v>
      </c>
      <c r="G575" s="23">
        <v>0</v>
      </c>
      <c r="H575" s="23">
        <v>15.3225</v>
      </c>
    </row>
    <row r="576" spans="2:8" x14ac:dyDescent="0.25">
      <c r="B576" s="62">
        <v>42943</v>
      </c>
      <c r="C576" s="23">
        <v>0</v>
      </c>
      <c r="D576" s="23">
        <v>0</v>
      </c>
      <c r="E576" s="20">
        <f t="shared" si="8"/>
        <v>0</v>
      </c>
      <c r="F576" s="23">
        <v>12.441800000000001</v>
      </c>
      <c r="G576" s="23">
        <v>0</v>
      </c>
      <c r="H576" s="23">
        <v>12.441800000000001</v>
      </c>
    </row>
    <row r="577" spans="2:8" x14ac:dyDescent="0.25">
      <c r="B577" s="62">
        <v>42944</v>
      </c>
      <c r="C577" s="23">
        <v>0</v>
      </c>
      <c r="D577" s="23">
        <v>0</v>
      </c>
      <c r="E577" s="20">
        <f t="shared" si="8"/>
        <v>0</v>
      </c>
      <c r="F577" s="23">
        <v>17.7744</v>
      </c>
      <c r="G577" s="23">
        <v>0</v>
      </c>
      <c r="H577" s="23">
        <v>17.7744</v>
      </c>
    </row>
    <row r="578" spans="2:8" x14ac:dyDescent="0.25">
      <c r="B578" s="62">
        <v>42945</v>
      </c>
      <c r="C578" s="23">
        <v>0</v>
      </c>
      <c r="D578" s="23">
        <v>0</v>
      </c>
      <c r="E578" s="20">
        <f t="shared" si="8"/>
        <v>0</v>
      </c>
      <c r="F578" s="23">
        <v>9.9995999999999992</v>
      </c>
      <c r="G578" s="23">
        <v>0</v>
      </c>
      <c r="H578" s="23">
        <v>9.9995999999999992</v>
      </c>
    </row>
    <row r="579" spans="2:8" x14ac:dyDescent="0.25">
      <c r="B579" s="62">
        <v>42946</v>
      </c>
      <c r="C579" s="23">
        <v>0</v>
      </c>
      <c r="D579" s="23">
        <v>0</v>
      </c>
      <c r="E579" s="20">
        <f t="shared" si="8"/>
        <v>0</v>
      </c>
      <c r="F579" s="23">
        <v>12.085599999999999</v>
      </c>
      <c r="G579" s="23">
        <v>0</v>
      </c>
      <c r="H579" s="23">
        <v>12.085599999999999</v>
      </c>
    </row>
    <row r="580" spans="2:8" x14ac:dyDescent="0.25">
      <c r="B580" s="62">
        <v>42947</v>
      </c>
      <c r="C580" s="23">
        <v>0</v>
      </c>
      <c r="D580" s="23">
        <v>0</v>
      </c>
      <c r="E580" s="20">
        <f t="shared" ref="E580:E643" si="9">D580+C580</f>
        <v>0</v>
      </c>
      <c r="F580" s="23">
        <v>19.022099999999998</v>
      </c>
      <c r="G580" s="23">
        <v>0</v>
      </c>
      <c r="H580" s="23">
        <v>19.022099999999998</v>
      </c>
    </row>
    <row r="581" spans="2:8" x14ac:dyDescent="0.25">
      <c r="B581" s="62">
        <v>42948</v>
      </c>
      <c r="C581" s="23">
        <v>0</v>
      </c>
      <c r="D581" s="23">
        <v>0</v>
      </c>
      <c r="E581" s="20">
        <f t="shared" si="9"/>
        <v>0</v>
      </c>
      <c r="F581" s="23">
        <v>23.302900000000001</v>
      </c>
      <c r="G581" s="23">
        <v>0</v>
      </c>
      <c r="H581" s="23">
        <v>23.302900000000001</v>
      </c>
    </row>
    <row r="582" spans="2:8" x14ac:dyDescent="0.25">
      <c r="B582" s="62">
        <v>42949</v>
      </c>
      <c r="C582" s="23">
        <v>0</v>
      </c>
      <c r="D582" s="23">
        <v>0</v>
      </c>
      <c r="E582" s="20">
        <f t="shared" si="9"/>
        <v>0</v>
      </c>
      <c r="F582" s="23">
        <v>26.331399999999999</v>
      </c>
      <c r="G582" s="23">
        <v>0</v>
      </c>
      <c r="H582" s="23">
        <v>26.331399999999999</v>
      </c>
    </row>
    <row r="583" spans="2:8" x14ac:dyDescent="0.25">
      <c r="B583" s="62">
        <v>42950</v>
      </c>
      <c r="C583" s="23">
        <v>0</v>
      </c>
      <c r="D583" s="23">
        <v>0</v>
      </c>
      <c r="E583" s="20">
        <f t="shared" si="9"/>
        <v>0</v>
      </c>
      <c r="F583" s="23">
        <v>22.518000000000001</v>
      </c>
      <c r="G583" s="23">
        <v>0</v>
      </c>
      <c r="H583" s="23">
        <v>22.518000000000001</v>
      </c>
    </row>
    <row r="584" spans="2:8" x14ac:dyDescent="0.25">
      <c r="B584" s="62">
        <v>42951</v>
      </c>
      <c r="C584" s="23">
        <v>0</v>
      </c>
      <c r="D584" s="23">
        <v>0</v>
      </c>
      <c r="E584" s="20">
        <f t="shared" si="9"/>
        <v>0</v>
      </c>
      <c r="F584" s="23">
        <v>19.379200000000001</v>
      </c>
      <c r="G584" s="23">
        <v>0</v>
      </c>
      <c r="H584" s="23">
        <v>19.379200000000001</v>
      </c>
    </row>
    <row r="585" spans="2:8" x14ac:dyDescent="0.25">
      <c r="B585" s="62">
        <v>42952</v>
      </c>
      <c r="C585" s="23">
        <v>0</v>
      </c>
      <c r="D585" s="23">
        <v>0</v>
      </c>
      <c r="E585" s="20">
        <f t="shared" si="9"/>
        <v>0</v>
      </c>
      <c r="F585" s="23">
        <v>16.5627</v>
      </c>
      <c r="G585" s="23">
        <v>0</v>
      </c>
      <c r="H585" s="23">
        <v>16.5627</v>
      </c>
    </row>
    <row r="586" spans="2:8" x14ac:dyDescent="0.25">
      <c r="B586" s="62">
        <v>42953</v>
      </c>
      <c r="C586" s="23">
        <v>0</v>
      </c>
      <c r="D586" s="23">
        <v>0</v>
      </c>
      <c r="E586" s="20">
        <f t="shared" si="9"/>
        <v>0</v>
      </c>
      <c r="F586" s="23">
        <v>15.9229</v>
      </c>
      <c r="G586" s="23">
        <v>0</v>
      </c>
      <c r="H586" s="23">
        <v>15.9229</v>
      </c>
    </row>
    <row r="587" spans="2:8" x14ac:dyDescent="0.25">
      <c r="B587" s="62">
        <v>42954</v>
      </c>
      <c r="C587" s="23">
        <v>0</v>
      </c>
      <c r="D587" s="23">
        <v>0</v>
      </c>
      <c r="E587" s="20">
        <f t="shared" si="9"/>
        <v>0</v>
      </c>
      <c r="F587" s="23">
        <v>16.261700000000001</v>
      </c>
      <c r="G587" s="23">
        <v>0</v>
      </c>
      <c r="H587" s="23">
        <v>16.261700000000001</v>
      </c>
    </row>
    <row r="588" spans="2:8" x14ac:dyDescent="0.25">
      <c r="B588" s="62">
        <v>42955</v>
      </c>
      <c r="C588" s="23">
        <v>0</v>
      </c>
      <c r="D588" s="23">
        <v>0</v>
      </c>
      <c r="E588" s="20">
        <f t="shared" si="9"/>
        <v>0</v>
      </c>
      <c r="F588" s="23">
        <v>14.467000000000001</v>
      </c>
      <c r="G588" s="23">
        <v>0</v>
      </c>
      <c r="H588" s="23">
        <v>14.467000000000001</v>
      </c>
    </row>
    <row r="589" spans="2:8" x14ac:dyDescent="0.25">
      <c r="B589" s="62">
        <v>42956</v>
      </c>
      <c r="C589" s="23">
        <v>6.4640000000000003E-2</v>
      </c>
      <c r="D589" s="23">
        <v>0</v>
      </c>
      <c r="E589" s="20">
        <f t="shared" si="9"/>
        <v>6.4640000000000003E-2</v>
      </c>
      <c r="F589" s="23">
        <v>15.4749</v>
      </c>
      <c r="G589" s="23">
        <v>0</v>
      </c>
      <c r="H589" s="23">
        <v>15.539540000000001</v>
      </c>
    </row>
    <row r="590" spans="2:8" x14ac:dyDescent="0.25">
      <c r="B590" s="62">
        <v>42957</v>
      </c>
      <c r="C590" s="23">
        <v>0</v>
      </c>
      <c r="D590" s="23">
        <v>0</v>
      </c>
      <c r="E590" s="20">
        <f t="shared" si="9"/>
        <v>0</v>
      </c>
      <c r="F590" s="23">
        <v>13.476900000000001</v>
      </c>
      <c r="G590" s="23">
        <v>0</v>
      </c>
      <c r="H590" s="23">
        <v>13.476900000000001</v>
      </c>
    </row>
    <row r="591" spans="2:8" x14ac:dyDescent="0.25">
      <c r="B591" s="62">
        <v>42958</v>
      </c>
      <c r="C591" s="23">
        <v>1.6129999999999999E-2</v>
      </c>
      <c r="D591" s="23">
        <v>0</v>
      </c>
      <c r="E591" s="20">
        <f t="shared" si="9"/>
        <v>1.6129999999999999E-2</v>
      </c>
      <c r="F591" s="23">
        <v>10.1846</v>
      </c>
      <c r="G591" s="23">
        <v>0</v>
      </c>
      <c r="H591" s="23">
        <v>10.20073</v>
      </c>
    </row>
    <row r="592" spans="2:8" x14ac:dyDescent="0.25">
      <c r="B592" s="62">
        <v>42959</v>
      </c>
      <c r="C592" s="23">
        <v>0</v>
      </c>
      <c r="D592" s="23">
        <v>0</v>
      </c>
      <c r="E592" s="20">
        <f t="shared" si="9"/>
        <v>0</v>
      </c>
      <c r="F592" s="23">
        <v>8.6738999999999997</v>
      </c>
      <c r="G592" s="23">
        <v>0</v>
      </c>
      <c r="H592" s="23">
        <v>8.6738999999999997</v>
      </c>
    </row>
    <row r="593" spans="2:8" x14ac:dyDescent="0.25">
      <c r="B593" s="62">
        <v>42960</v>
      </c>
      <c r="C593" s="23">
        <v>0</v>
      </c>
      <c r="D593" s="23">
        <v>0</v>
      </c>
      <c r="E593" s="20">
        <f t="shared" si="9"/>
        <v>0</v>
      </c>
      <c r="F593" s="23">
        <v>10.458600000000001</v>
      </c>
      <c r="G593" s="23">
        <v>0</v>
      </c>
      <c r="H593" s="23">
        <v>10.458600000000001</v>
      </c>
    </row>
    <row r="594" spans="2:8" x14ac:dyDescent="0.25">
      <c r="B594" s="62">
        <v>42961</v>
      </c>
      <c r="C594" s="23">
        <v>0</v>
      </c>
      <c r="D594" s="23">
        <v>0</v>
      </c>
      <c r="E594" s="20">
        <f t="shared" si="9"/>
        <v>0</v>
      </c>
      <c r="F594" s="23">
        <v>13.68</v>
      </c>
      <c r="G594" s="23">
        <v>0</v>
      </c>
      <c r="H594" s="23">
        <v>13.68</v>
      </c>
    </row>
    <row r="595" spans="2:8" x14ac:dyDescent="0.25">
      <c r="B595" s="62">
        <v>42962</v>
      </c>
      <c r="C595" s="23">
        <v>0</v>
      </c>
      <c r="D595" s="23">
        <v>0</v>
      </c>
      <c r="E595" s="20">
        <f t="shared" si="9"/>
        <v>0</v>
      </c>
      <c r="F595" s="23">
        <v>14.3588</v>
      </c>
      <c r="G595" s="23">
        <v>0</v>
      </c>
      <c r="H595" s="23">
        <v>14.3588</v>
      </c>
    </row>
    <row r="596" spans="2:8" x14ac:dyDescent="0.25">
      <c r="B596" s="62">
        <v>42963</v>
      </c>
      <c r="C596" s="23">
        <v>0</v>
      </c>
      <c r="D596" s="23">
        <v>0</v>
      </c>
      <c r="E596" s="20">
        <f t="shared" si="9"/>
        <v>0</v>
      </c>
      <c r="F596" s="23">
        <v>14.5581</v>
      </c>
      <c r="G596" s="23">
        <v>0</v>
      </c>
      <c r="H596" s="23">
        <v>14.5581</v>
      </c>
    </row>
    <row r="597" spans="2:8" x14ac:dyDescent="0.25">
      <c r="B597" s="62">
        <v>42964</v>
      </c>
      <c r="C597" s="23">
        <v>0</v>
      </c>
      <c r="D597" s="23">
        <v>0</v>
      </c>
      <c r="E597" s="20">
        <f t="shared" si="9"/>
        <v>0</v>
      </c>
      <c r="F597" s="23">
        <v>11.9636</v>
      </c>
      <c r="G597" s="23">
        <v>0</v>
      </c>
      <c r="H597" s="23">
        <v>11.9636</v>
      </c>
    </row>
    <row r="598" spans="2:8" x14ac:dyDescent="0.25">
      <c r="B598" s="62">
        <v>42965</v>
      </c>
      <c r="C598" s="23">
        <v>0</v>
      </c>
      <c r="D598" s="23">
        <v>0</v>
      </c>
      <c r="E598" s="20">
        <f t="shared" si="9"/>
        <v>0</v>
      </c>
      <c r="F598" s="23">
        <v>11.600099999999999</v>
      </c>
      <c r="G598" s="23">
        <v>0</v>
      </c>
      <c r="H598" s="23">
        <v>11.600099999999999</v>
      </c>
    </row>
    <row r="599" spans="2:8" x14ac:dyDescent="0.25">
      <c r="B599" s="62">
        <v>42966</v>
      </c>
      <c r="C599" s="23">
        <v>0</v>
      </c>
      <c r="D599" s="23">
        <v>0</v>
      </c>
      <c r="E599" s="20">
        <f t="shared" si="9"/>
        <v>0</v>
      </c>
      <c r="F599" s="23">
        <v>10.0688</v>
      </c>
      <c r="G599" s="23">
        <v>0</v>
      </c>
      <c r="H599" s="23">
        <v>10.0688</v>
      </c>
    </row>
    <row r="600" spans="2:8" x14ac:dyDescent="0.25">
      <c r="B600" s="62">
        <v>42967</v>
      </c>
      <c r="C600" s="23">
        <v>0</v>
      </c>
      <c r="D600" s="23">
        <v>0</v>
      </c>
      <c r="E600" s="20">
        <f t="shared" si="9"/>
        <v>0</v>
      </c>
      <c r="F600" s="23">
        <v>15.2926</v>
      </c>
      <c r="G600" s="23">
        <v>0</v>
      </c>
      <c r="H600" s="23">
        <v>15.2926</v>
      </c>
    </row>
    <row r="601" spans="2:8" x14ac:dyDescent="0.25">
      <c r="B601" s="62">
        <v>42968</v>
      </c>
      <c r="C601" s="23">
        <v>0</v>
      </c>
      <c r="D601" s="23">
        <v>0</v>
      </c>
      <c r="E601" s="20">
        <f t="shared" si="9"/>
        <v>0</v>
      </c>
      <c r="F601" s="23">
        <v>18.586400000000001</v>
      </c>
      <c r="G601" s="23">
        <v>0</v>
      </c>
      <c r="H601" s="23">
        <v>18.586400000000001</v>
      </c>
    </row>
    <row r="602" spans="2:8" x14ac:dyDescent="0.25">
      <c r="B602" s="62">
        <v>42969</v>
      </c>
      <c r="C602" s="23">
        <v>0</v>
      </c>
      <c r="D602" s="23">
        <v>0</v>
      </c>
      <c r="E602" s="20">
        <f t="shared" si="9"/>
        <v>0</v>
      </c>
      <c r="F602" s="23">
        <v>18.910299999999999</v>
      </c>
      <c r="G602" s="23">
        <v>0</v>
      </c>
      <c r="H602" s="23">
        <v>18.910299999999999</v>
      </c>
    </row>
    <row r="603" spans="2:8" x14ac:dyDescent="0.25">
      <c r="B603" s="62">
        <v>42970</v>
      </c>
      <c r="C603" s="24">
        <v>0</v>
      </c>
      <c r="D603" s="24">
        <v>0</v>
      </c>
      <c r="E603" s="20">
        <f t="shared" si="9"/>
        <v>0</v>
      </c>
      <c r="F603" s="24">
        <v>17.415800000000001</v>
      </c>
      <c r="G603" s="24">
        <v>0</v>
      </c>
      <c r="H603" s="24">
        <v>17.415800000000001</v>
      </c>
    </row>
    <row r="604" spans="2:8" x14ac:dyDescent="0.25">
      <c r="B604" s="62">
        <v>42971</v>
      </c>
      <c r="C604" s="23">
        <v>1.677E-2</v>
      </c>
      <c r="D604" s="23">
        <v>0</v>
      </c>
      <c r="E604" s="20">
        <f t="shared" si="9"/>
        <v>1.677E-2</v>
      </c>
      <c r="F604" s="23">
        <v>16.359100000000002</v>
      </c>
      <c r="G604" s="23">
        <v>0</v>
      </c>
      <c r="H604" s="23">
        <v>16.375870000000003</v>
      </c>
    </row>
    <row r="605" spans="2:8" x14ac:dyDescent="0.25">
      <c r="B605" s="62">
        <v>42972</v>
      </c>
      <c r="C605" s="23">
        <v>0</v>
      </c>
      <c r="D605" s="23">
        <v>0</v>
      </c>
      <c r="E605" s="20">
        <f t="shared" si="9"/>
        <v>0</v>
      </c>
      <c r="F605" s="23">
        <v>14.0991</v>
      </c>
      <c r="G605" s="23">
        <v>0</v>
      </c>
      <c r="H605" s="23">
        <v>14.0991</v>
      </c>
    </row>
    <row r="606" spans="2:8" x14ac:dyDescent="0.25">
      <c r="B606" s="62">
        <v>42973</v>
      </c>
      <c r="C606" s="23">
        <v>0</v>
      </c>
      <c r="D606" s="23">
        <v>0</v>
      </c>
      <c r="E606" s="20">
        <f t="shared" si="9"/>
        <v>0</v>
      </c>
      <c r="F606" s="23">
        <v>10.6166</v>
      </c>
      <c r="G606" s="23">
        <v>0</v>
      </c>
      <c r="H606" s="23">
        <v>10.6166</v>
      </c>
    </row>
    <row r="607" spans="2:8" x14ac:dyDescent="0.25">
      <c r="B607" s="62">
        <v>42974</v>
      </c>
      <c r="C607" s="23">
        <v>0</v>
      </c>
      <c r="D607" s="23">
        <v>0</v>
      </c>
      <c r="E607" s="20">
        <f t="shared" si="9"/>
        <v>0</v>
      </c>
      <c r="F607" s="23">
        <v>10.0169</v>
      </c>
      <c r="G607" s="23">
        <v>0</v>
      </c>
      <c r="H607" s="23">
        <v>10.0169</v>
      </c>
    </row>
    <row r="608" spans="2:8" x14ac:dyDescent="0.25">
      <c r="B608" s="62">
        <v>42975</v>
      </c>
      <c r="C608" s="23">
        <v>0</v>
      </c>
      <c r="D608" s="23">
        <v>0</v>
      </c>
      <c r="E608" s="20">
        <f t="shared" si="9"/>
        <v>0</v>
      </c>
      <c r="F608" s="23">
        <v>9.91</v>
      </c>
      <c r="G608" s="23">
        <v>0</v>
      </c>
      <c r="H608" s="23">
        <v>9.91</v>
      </c>
    </row>
    <row r="609" spans="2:8" x14ac:dyDescent="0.25">
      <c r="B609" s="62">
        <v>42976</v>
      </c>
      <c r="C609" s="23">
        <v>0</v>
      </c>
      <c r="D609" s="23">
        <v>0</v>
      </c>
      <c r="E609" s="20">
        <f t="shared" si="9"/>
        <v>0</v>
      </c>
      <c r="F609" s="23">
        <v>15.32</v>
      </c>
      <c r="G609" s="23">
        <v>0</v>
      </c>
      <c r="H609" s="23">
        <v>15.32</v>
      </c>
    </row>
    <row r="610" spans="2:8" x14ac:dyDescent="0.25">
      <c r="B610" s="62">
        <v>42977</v>
      </c>
      <c r="C610" s="23">
        <v>0</v>
      </c>
      <c r="D610" s="23">
        <v>0</v>
      </c>
      <c r="E610" s="20">
        <f t="shared" si="9"/>
        <v>0</v>
      </c>
      <c r="F610" s="23">
        <v>12.919499999999999</v>
      </c>
      <c r="G610" s="23">
        <v>0</v>
      </c>
      <c r="H610" s="23">
        <v>12.919499999999999</v>
      </c>
    </row>
    <row r="611" spans="2:8" x14ac:dyDescent="0.25">
      <c r="B611" s="62">
        <v>42978</v>
      </c>
      <c r="C611" s="23">
        <v>0</v>
      </c>
      <c r="D611" s="23">
        <v>0</v>
      </c>
      <c r="E611" s="20">
        <f t="shared" si="9"/>
        <v>0</v>
      </c>
      <c r="F611" s="23">
        <v>14.4216</v>
      </c>
      <c r="G611" s="23">
        <v>0</v>
      </c>
      <c r="H611" s="23">
        <v>14.4216</v>
      </c>
    </row>
    <row r="612" spans="2:8" x14ac:dyDescent="0.25">
      <c r="B612" s="62">
        <v>42979</v>
      </c>
      <c r="C612" s="23">
        <v>0</v>
      </c>
      <c r="D612" s="23">
        <v>0</v>
      </c>
      <c r="E612" s="20">
        <f t="shared" si="9"/>
        <v>0</v>
      </c>
      <c r="F612" s="23">
        <v>11.6264</v>
      </c>
      <c r="G612" s="23">
        <v>0</v>
      </c>
      <c r="H612" s="23">
        <v>11.6264</v>
      </c>
    </row>
    <row r="613" spans="2:8" x14ac:dyDescent="0.25">
      <c r="B613" s="62">
        <v>42980</v>
      </c>
      <c r="C613" s="23">
        <v>0</v>
      </c>
      <c r="D613" s="23">
        <v>0</v>
      </c>
      <c r="E613" s="20">
        <f t="shared" si="9"/>
        <v>0</v>
      </c>
      <c r="F613" s="23">
        <v>9.3762000000000008</v>
      </c>
      <c r="G613" s="23">
        <v>0</v>
      </c>
      <c r="H613" s="23">
        <v>9.3762000000000008</v>
      </c>
    </row>
    <row r="614" spans="2:8" x14ac:dyDescent="0.25">
      <c r="B614" s="62">
        <v>42981</v>
      </c>
      <c r="C614" s="23">
        <v>0</v>
      </c>
      <c r="D614" s="23">
        <v>0</v>
      </c>
      <c r="E614" s="20">
        <f t="shared" si="9"/>
        <v>0</v>
      </c>
      <c r="F614" s="23">
        <v>9.5282</v>
      </c>
      <c r="G614" s="23">
        <v>0</v>
      </c>
      <c r="H614" s="23">
        <v>9.5282</v>
      </c>
    </row>
    <row r="615" spans="2:8" x14ac:dyDescent="0.25">
      <c r="B615" s="62">
        <v>42982</v>
      </c>
      <c r="C615" s="23">
        <v>0</v>
      </c>
      <c r="D615" s="23">
        <v>0</v>
      </c>
      <c r="E615" s="20">
        <f t="shared" si="9"/>
        <v>0</v>
      </c>
      <c r="F615" s="23">
        <v>12.174899999999999</v>
      </c>
      <c r="G615" s="23">
        <v>0</v>
      </c>
      <c r="H615" s="23">
        <v>12.174899999999999</v>
      </c>
    </row>
    <row r="616" spans="2:8" x14ac:dyDescent="0.25">
      <c r="B616" s="62">
        <v>42983</v>
      </c>
      <c r="C616" s="23">
        <v>0</v>
      </c>
      <c r="D616" s="23">
        <v>0</v>
      </c>
      <c r="E616" s="20">
        <f t="shared" si="9"/>
        <v>0</v>
      </c>
      <c r="F616" s="23">
        <v>12.954700000000001</v>
      </c>
      <c r="G616" s="23">
        <v>0</v>
      </c>
      <c r="H616" s="23">
        <v>12.954700000000001</v>
      </c>
    </row>
    <row r="617" spans="2:8" x14ac:dyDescent="0.25">
      <c r="B617" s="62">
        <v>42984</v>
      </c>
      <c r="C617" s="23">
        <v>0</v>
      </c>
      <c r="D617" s="23">
        <v>0</v>
      </c>
      <c r="E617" s="20">
        <f t="shared" si="9"/>
        <v>0</v>
      </c>
      <c r="F617" s="23">
        <v>10.548400000000001</v>
      </c>
      <c r="G617" s="23">
        <v>0</v>
      </c>
      <c r="H617" s="23">
        <v>10.548400000000001</v>
      </c>
    </row>
    <row r="618" spans="2:8" x14ac:dyDescent="0.25">
      <c r="B618" s="62">
        <v>42985</v>
      </c>
      <c r="C618" s="23">
        <v>0.08</v>
      </c>
      <c r="D618" s="23">
        <v>0</v>
      </c>
      <c r="E618" s="20">
        <f t="shared" si="9"/>
        <v>0.08</v>
      </c>
      <c r="F618" s="23">
        <v>13.52</v>
      </c>
      <c r="G618" s="23">
        <v>0</v>
      </c>
      <c r="H618" s="23">
        <v>13.6</v>
      </c>
    </row>
    <row r="619" spans="2:8" x14ac:dyDescent="0.25">
      <c r="B619" s="62">
        <v>42986</v>
      </c>
      <c r="C619" s="23">
        <v>0.05</v>
      </c>
      <c r="D619" s="23">
        <v>0</v>
      </c>
      <c r="E619" s="20">
        <f t="shared" si="9"/>
        <v>0.05</v>
      </c>
      <c r="F619" s="23">
        <v>12.43</v>
      </c>
      <c r="G619" s="23">
        <v>0</v>
      </c>
      <c r="H619" s="23">
        <v>12.48</v>
      </c>
    </row>
    <row r="620" spans="2:8" x14ac:dyDescent="0.25">
      <c r="B620" s="62">
        <v>42987</v>
      </c>
      <c r="C620" s="23">
        <v>0</v>
      </c>
      <c r="D620" s="23">
        <v>0</v>
      </c>
      <c r="E620" s="20">
        <f t="shared" si="9"/>
        <v>0</v>
      </c>
      <c r="F620" s="23">
        <v>9.6199999999999992</v>
      </c>
      <c r="G620" s="23">
        <v>0</v>
      </c>
      <c r="H620" s="23">
        <v>9.6199999999999992</v>
      </c>
    </row>
    <row r="621" spans="2:8" x14ac:dyDescent="0.25">
      <c r="B621" s="62">
        <v>42988</v>
      </c>
      <c r="C621" s="23">
        <v>0</v>
      </c>
      <c r="D621" s="23">
        <v>0</v>
      </c>
      <c r="E621" s="20">
        <f t="shared" si="9"/>
        <v>0</v>
      </c>
      <c r="F621" s="23">
        <v>8.66</v>
      </c>
      <c r="G621" s="23">
        <v>0</v>
      </c>
      <c r="H621" s="23">
        <v>8.66</v>
      </c>
    </row>
    <row r="622" spans="2:8" x14ac:dyDescent="0.25">
      <c r="B622" s="62">
        <v>42989</v>
      </c>
      <c r="C622" s="23">
        <v>5.2600000000000001E-2</v>
      </c>
      <c r="D622" s="23">
        <v>0</v>
      </c>
      <c r="E622" s="20">
        <f t="shared" si="9"/>
        <v>5.2600000000000001E-2</v>
      </c>
      <c r="F622" s="23">
        <v>11.745900000000001</v>
      </c>
      <c r="G622" s="23">
        <v>0</v>
      </c>
      <c r="H622" s="23">
        <v>11.798500000000001</v>
      </c>
    </row>
    <row r="623" spans="2:8" x14ac:dyDescent="0.25">
      <c r="B623" s="62">
        <v>42990</v>
      </c>
      <c r="C623" s="23">
        <v>0</v>
      </c>
      <c r="D623" s="23">
        <v>0</v>
      </c>
      <c r="E623" s="20">
        <f t="shared" si="9"/>
        <v>0</v>
      </c>
      <c r="F623" s="23">
        <v>10.94</v>
      </c>
      <c r="G623" s="23">
        <v>0</v>
      </c>
      <c r="H623" s="23">
        <v>10.94</v>
      </c>
    </row>
    <row r="624" spans="2:8" x14ac:dyDescent="0.25">
      <c r="B624" s="62">
        <v>42991</v>
      </c>
      <c r="C624" s="23">
        <v>0</v>
      </c>
      <c r="D624" s="23">
        <v>0</v>
      </c>
      <c r="E624" s="20">
        <f t="shared" si="9"/>
        <v>0</v>
      </c>
      <c r="F624" s="23">
        <v>11.95</v>
      </c>
      <c r="G624" s="23">
        <v>0</v>
      </c>
      <c r="H624" s="23">
        <v>11.95</v>
      </c>
    </row>
    <row r="625" spans="2:8" x14ac:dyDescent="0.25">
      <c r="B625" s="62">
        <v>42992</v>
      </c>
      <c r="C625" s="23">
        <v>0</v>
      </c>
      <c r="D625" s="23">
        <v>0</v>
      </c>
      <c r="E625" s="20">
        <f t="shared" si="9"/>
        <v>0</v>
      </c>
      <c r="F625" s="23">
        <v>12.72</v>
      </c>
      <c r="G625" s="23">
        <v>0</v>
      </c>
      <c r="H625" s="23">
        <v>12.72</v>
      </c>
    </row>
    <row r="626" spans="2:8" x14ac:dyDescent="0.25">
      <c r="B626" s="62">
        <v>42993</v>
      </c>
      <c r="C626" s="23">
        <v>0</v>
      </c>
      <c r="D626" s="23">
        <v>0</v>
      </c>
      <c r="E626" s="20">
        <f t="shared" si="9"/>
        <v>0</v>
      </c>
      <c r="F626" s="23">
        <v>9.36</v>
      </c>
      <c r="G626" s="23">
        <v>0</v>
      </c>
      <c r="H626" s="23">
        <v>9.36</v>
      </c>
    </row>
    <row r="627" spans="2:8" x14ac:dyDescent="0.25">
      <c r="B627" s="62">
        <v>42994</v>
      </c>
      <c r="C627" s="23">
        <v>0</v>
      </c>
      <c r="D627" s="23">
        <v>0</v>
      </c>
      <c r="E627" s="20">
        <f t="shared" si="9"/>
        <v>0</v>
      </c>
      <c r="F627" s="23">
        <v>9.19</v>
      </c>
      <c r="G627" s="23">
        <v>0</v>
      </c>
      <c r="H627" s="23">
        <v>9.19</v>
      </c>
    </row>
    <row r="628" spans="2:8" x14ac:dyDescent="0.25">
      <c r="B628" s="62">
        <v>42995</v>
      </c>
      <c r="C628" s="23">
        <v>0</v>
      </c>
      <c r="D628" s="23">
        <v>0</v>
      </c>
      <c r="E628" s="20">
        <f t="shared" si="9"/>
        <v>0</v>
      </c>
      <c r="F628" s="23">
        <v>5.8526999999999996</v>
      </c>
      <c r="G628" s="23">
        <v>0</v>
      </c>
      <c r="H628" s="23">
        <v>5.8526999999999996</v>
      </c>
    </row>
    <row r="629" spans="2:8" x14ac:dyDescent="0.25">
      <c r="B629" s="62">
        <v>42996</v>
      </c>
      <c r="C629" s="23">
        <v>0</v>
      </c>
      <c r="D629" s="23">
        <v>0</v>
      </c>
      <c r="E629" s="20">
        <f t="shared" si="9"/>
        <v>0</v>
      </c>
      <c r="F629" s="23">
        <v>6.62</v>
      </c>
      <c r="G629" s="23">
        <v>9.51</v>
      </c>
      <c r="H629" s="23">
        <v>16.13</v>
      </c>
    </row>
    <row r="630" spans="2:8" x14ac:dyDescent="0.25">
      <c r="B630" s="62">
        <v>42997</v>
      </c>
      <c r="C630" s="23">
        <v>0</v>
      </c>
      <c r="D630" s="23">
        <v>0</v>
      </c>
      <c r="E630" s="20">
        <f t="shared" si="9"/>
        <v>0</v>
      </c>
      <c r="F630" s="23">
        <v>6.63</v>
      </c>
      <c r="G630" s="23">
        <v>7.79</v>
      </c>
      <c r="H630" s="23">
        <v>14.42</v>
      </c>
    </row>
    <row r="631" spans="2:8" x14ac:dyDescent="0.25">
      <c r="B631" s="62">
        <v>42998</v>
      </c>
      <c r="C631" s="23">
        <v>0</v>
      </c>
      <c r="D631" s="23">
        <v>0</v>
      </c>
      <c r="E631" s="20">
        <f t="shared" si="9"/>
        <v>0</v>
      </c>
      <c r="F631" s="23">
        <v>5.0483000000000002</v>
      </c>
      <c r="G631" s="23">
        <v>5.681</v>
      </c>
      <c r="H631" s="23">
        <v>10.7293</v>
      </c>
    </row>
    <row r="632" spans="2:8" x14ac:dyDescent="0.25">
      <c r="B632" s="62">
        <v>42999</v>
      </c>
      <c r="C632" s="23">
        <v>2.01E-2</v>
      </c>
      <c r="D632" s="23">
        <v>0</v>
      </c>
      <c r="E632" s="20">
        <f t="shared" si="9"/>
        <v>2.01E-2</v>
      </c>
      <c r="F632" s="23">
        <v>5.0400999999999998</v>
      </c>
      <c r="G632" s="23">
        <v>7.7809999999999997</v>
      </c>
      <c r="H632" s="23">
        <v>12.841200000000001</v>
      </c>
    </row>
    <row r="633" spans="2:8" x14ac:dyDescent="0.25">
      <c r="B633" s="62">
        <v>43000</v>
      </c>
      <c r="C633" s="23">
        <v>0</v>
      </c>
      <c r="D633" s="23">
        <v>0</v>
      </c>
      <c r="E633" s="20">
        <f t="shared" si="9"/>
        <v>0</v>
      </c>
      <c r="F633" s="23">
        <v>4.9957000000000003</v>
      </c>
      <c r="G633" s="23">
        <v>4.6050000000000004</v>
      </c>
      <c r="H633" s="23">
        <v>9.6006999999999998</v>
      </c>
    </row>
    <row r="634" spans="2:8" x14ac:dyDescent="0.25">
      <c r="B634" s="62">
        <v>43001</v>
      </c>
      <c r="C634" s="23">
        <v>0</v>
      </c>
      <c r="D634" s="23">
        <v>0</v>
      </c>
      <c r="E634" s="20">
        <f t="shared" si="9"/>
        <v>0</v>
      </c>
      <c r="F634" s="23">
        <v>4.8197000000000001</v>
      </c>
      <c r="G634" s="23">
        <v>4.8840000000000003</v>
      </c>
      <c r="H634" s="23">
        <v>9.7037000000000013</v>
      </c>
    </row>
    <row r="635" spans="2:8" x14ac:dyDescent="0.25">
      <c r="B635" s="62">
        <v>43002</v>
      </c>
      <c r="C635" s="23">
        <v>0</v>
      </c>
      <c r="D635" s="23">
        <v>0</v>
      </c>
      <c r="E635" s="20">
        <f t="shared" si="9"/>
        <v>0</v>
      </c>
      <c r="F635" s="23">
        <v>5.0281000000000002</v>
      </c>
      <c r="G635" s="23">
        <v>4.8600000000000003</v>
      </c>
      <c r="H635" s="23">
        <v>9.8881000000000014</v>
      </c>
    </row>
    <row r="636" spans="2:8" x14ac:dyDescent="0.25">
      <c r="B636" s="62">
        <v>43003</v>
      </c>
      <c r="C636" s="23">
        <v>0</v>
      </c>
      <c r="D636" s="23">
        <v>0</v>
      </c>
      <c r="E636" s="20">
        <f t="shared" si="9"/>
        <v>0</v>
      </c>
      <c r="F636" s="23">
        <v>5.0544000000000002</v>
      </c>
      <c r="G636" s="23">
        <v>4.8650000000000002</v>
      </c>
      <c r="H636" s="23">
        <v>9.9193999999999996</v>
      </c>
    </row>
    <row r="637" spans="2:8" x14ac:dyDescent="0.25">
      <c r="B637" s="62">
        <v>43004</v>
      </c>
      <c r="C637" s="23">
        <v>0</v>
      </c>
      <c r="D637" s="23">
        <v>0</v>
      </c>
      <c r="E637" s="20">
        <f t="shared" si="9"/>
        <v>0</v>
      </c>
      <c r="F637" s="23">
        <v>5.0529000000000002</v>
      </c>
      <c r="G637" s="23">
        <v>4.8789999999999996</v>
      </c>
      <c r="H637" s="23">
        <v>9.9318999999999988</v>
      </c>
    </row>
    <row r="638" spans="2:8" x14ac:dyDescent="0.25">
      <c r="B638" s="62">
        <v>43005</v>
      </c>
      <c r="C638" s="23">
        <v>5.2600000000000001E-2</v>
      </c>
      <c r="D638" s="23">
        <v>0</v>
      </c>
      <c r="E638" s="20">
        <f t="shared" si="9"/>
        <v>5.2600000000000001E-2</v>
      </c>
      <c r="F638" s="23">
        <v>5.0548000000000002</v>
      </c>
      <c r="G638" s="23">
        <v>4.8689999999999998</v>
      </c>
      <c r="H638" s="23">
        <v>9.9763999999999999</v>
      </c>
    </row>
    <row r="639" spans="2:8" x14ac:dyDescent="0.25">
      <c r="B639" s="62">
        <v>43006</v>
      </c>
      <c r="C639" s="23">
        <v>0</v>
      </c>
      <c r="D639" s="23">
        <v>0</v>
      </c>
      <c r="E639" s="20">
        <f t="shared" si="9"/>
        <v>0</v>
      </c>
      <c r="F639" s="23">
        <v>5.0461</v>
      </c>
      <c r="G639" s="23">
        <v>4.133</v>
      </c>
      <c r="H639" s="23">
        <v>9.1791</v>
      </c>
    </row>
    <row r="640" spans="2:8" x14ac:dyDescent="0.25">
      <c r="B640" s="62">
        <v>43007</v>
      </c>
      <c r="C640" s="23">
        <v>0</v>
      </c>
      <c r="D640" s="23">
        <v>0</v>
      </c>
      <c r="E640" s="20">
        <f t="shared" si="9"/>
        <v>0</v>
      </c>
      <c r="F640" s="23">
        <v>5.0179</v>
      </c>
      <c r="G640" s="23">
        <v>4.016</v>
      </c>
      <c r="H640" s="23">
        <v>9.0338999999999992</v>
      </c>
    </row>
    <row r="641" spans="2:8" x14ac:dyDescent="0.25">
      <c r="B641" s="62">
        <v>43008</v>
      </c>
      <c r="C641" s="23">
        <v>0</v>
      </c>
      <c r="D641" s="23">
        <v>0</v>
      </c>
      <c r="E641" s="20">
        <f t="shared" si="9"/>
        <v>0</v>
      </c>
      <c r="F641" s="23">
        <v>5.0488999999999997</v>
      </c>
      <c r="G641" s="23">
        <v>6.1420000000000003</v>
      </c>
      <c r="H641" s="23">
        <v>11.190899999999999</v>
      </c>
    </row>
    <row r="642" spans="2:8" x14ac:dyDescent="0.25">
      <c r="B642" s="62">
        <v>43009</v>
      </c>
      <c r="C642" s="23">
        <v>0</v>
      </c>
      <c r="D642" s="23">
        <v>0</v>
      </c>
      <c r="E642" s="20">
        <f t="shared" si="9"/>
        <v>0</v>
      </c>
      <c r="F642" s="23">
        <v>5.05</v>
      </c>
      <c r="G642" s="23">
        <v>3.37</v>
      </c>
      <c r="H642" s="23">
        <v>8.42</v>
      </c>
    </row>
    <row r="643" spans="2:8" x14ac:dyDescent="0.25">
      <c r="B643" s="62">
        <v>43010</v>
      </c>
      <c r="C643" s="23">
        <v>0</v>
      </c>
      <c r="D643" s="23">
        <v>0</v>
      </c>
      <c r="E643" s="20">
        <f t="shared" si="9"/>
        <v>0</v>
      </c>
      <c r="F643" s="23">
        <v>5.05</v>
      </c>
      <c r="G643" s="23">
        <v>2.38</v>
      </c>
      <c r="H643" s="23">
        <v>7.43</v>
      </c>
    </row>
    <row r="644" spans="2:8" x14ac:dyDescent="0.25">
      <c r="B644" s="62">
        <v>43011</v>
      </c>
      <c r="C644" s="23">
        <v>0</v>
      </c>
      <c r="D644" s="23">
        <v>0</v>
      </c>
      <c r="E644" s="20">
        <f t="shared" ref="E644:E707" si="10">D644+C644</f>
        <v>0</v>
      </c>
      <c r="F644" s="23">
        <v>5.0599999999999996</v>
      </c>
      <c r="G644" s="23">
        <v>0</v>
      </c>
      <c r="H644" s="23">
        <v>5.0599999999999996</v>
      </c>
    </row>
    <row r="645" spans="2:8" x14ac:dyDescent="0.25">
      <c r="B645" s="62">
        <v>43012</v>
      </c>
      <c r="C645" s="23">
        <v>0</v>
      </c>
      <c r="D645" s="23">
        <v>0</v>
      </c>
      <c r="E645" s="20">
        <f t="shared" si="10"/>
        <v>0</v>
      </c>
      <c r="F645" s="23">
        <v>5.04</v>
      </c>
      <c r="G645" s="23">
        <v>0</v>
      </c>
      <c r="H645" s="23">
        <v>5.04</v>
      </c>
    </row>
    <row r="646" spans="2:8" x14ac:dyDescent="0.25">
      <c r="B646" s="62">
        <v>43013</v>
      </c>
      <c r="C646" s="23">
        <v>0</v>
      </c>
      <c r="D646" s="23">
        <v>0</v>
      </c>
      <c r="E646" s="20">
        <f t="shared" si="10"/>
        <v>0</v>
      </c>
      <c r="F646" s="23">
        <v>5.04</v>
      </c>
      <c r="G646" s="23">
        <v>0</v>
      </c>
      <c r="H646" s="23">
        <v>5.04</v>
      </c>
    </row>
    <row r="647" spans="2:8" x14ac:dyDescent="0.25">
      <c r="B647" s="62">
        <v>43014</v>
      </c>
      <c r="C647" s="23">
        <v>0</v>
      </c>
      <c r="D647" s="23">
        <v>0</v>
      </c>
      <c r="E647" s="20">
        <f t="shared" si="10"/>
        <v>0</v>
      </c>
      <c r="F647" s="23">
        <v>5.04</v>
      </c>
      <c r="G647" s="23">
        <v>0</v>
      </c>
      <c r="H647" s="23">
        <v>5.04</v>
      </c>
    </row>
    <row r="648" spans="2:8" x14ac:dyDescent="0.25">
      <c r="B648" s="62">
        <v>43015</v>
      </c>
      <c r="C648" s="23">
        <v>0</v>
      </c>
      <c r="D648" s="23">
        <v>0</v>
      </c>
      <c r="E648" s="20">
        <f t="shared" si="10"/>
        <v>0</v>
      </c>
      <c r="F648" s="23">
        <v>5.03</v>
      </c>
      <c r="G648" s="23">
        <v>0</v>
      </c>
      <c r="H648" s="23">
        <v>5.03</v>
      </c>
    </row>
    <row r="649" spans="2:8" x14ac:dyDescent="0.25">
      <c r="B649" s="62">
        <v>43016</v>
      </c>
      <c r="C649" s="23">
        <v>0</v>
      </c>
      <c r="D649" s="23">
        <v>0</v>
      </c>
      <c r="E649" s="20">
        <f t="shared" si="10"/>
        <v>0</v>
      </c>
      <c r="F649" s="23">
        <v>6.59</v>
      </c>
      <c r="G649" s="23">
        <v>0</v>
      </c>
      <c r="H649" s="23">
        <v>6.59</v>
      </c>
    </row>
    <row r="650" spans="2:8" x14ac:dyDescent="0.25">
      <c r="B650" s="62">
        <v>43017</v>
      </c>
      <c r="C650" s="23">
        <v>0</v>
      </c>
      <c r="D650" s="23">
        <v>0</v>
      </c>
      <c r="E650" s="20">
        <f t="shared" si="10"/>
        <v>0</v>
      </c>
      <c r="F650" s="23">
        <v>6.61</v>
      </c>
      <c r="G650" s="23">
        <v>0</v>
      </c>
      <c r="H650" s="23">
        <v>6.61</v>
      </c>
    </row>
    <row r="651" spans="2:8" x14ac:dyDescent="0.25">
      <c r="B651" s="62">
        <v>43018</v>
      </c>
      <c r="C651" s="23">
        <v>0</v>
      </c>
      <c r="D651" s="23">
        <v>0</v>
      </c>
      <c r="E651" s="20">
        <f t="shared" si="10"/>
        <v>0</v>
      </c>
      <c r="F651" s="23">
        <v>6.62</v>
      </c>
      <c r="G651" s="23">
        <v>0</v>
      </c>
      <c r="H651" s="23">
        <v>6.62</v>
      </c>
    </row>
    <row r="652" spans="2:8" x14ac:dyDescent="0.25">
      <c r="B652" s="62">
        <v>43019</v>
      </c>
      <c r="C652" s="23">
        <v>0</v>
      </c>
      <c r="D652" s="23">
        <v>0</v>
      </c>
      <c r="E652" s="20">
        <f t="shared" si="10"/>
        <v>0</v>
      </c>
      <c r="F652" s="23">
        <v>5.7</v>
      </c>
      <c r="G652" s="23">
        <v>0</v>
      </c>
      <c r="H652" s="23">
        <v>5.7</v>
      </c>
    </row>
    <row r="653" spans="2:8" x14ac:dyDescent="0.25">
      <c r="B653" s="62">
        <v>43020</v>
      </c>
      <c r="C653" s="23">
        <v>0</v>
      </c>
      <c r="D653" s="23">
        <v>0</v>
      </c>
      <c r="E653" s="20">
        <f t="shared" si="10"/>
        <v>0</v>
      </c>
      <c r="F653" s="23">
        <v>5.05</v>
      </c>
      <c r="G653" s="23">
        <v>0</v>
      </c>
      <c r="H653" s="23">
        <v>5.05</v>
      </c>
    </row>
    <row r="654" spans="2:8" x14ac:dyDescent="0.25">
      <c r="B654" s="62">
        <v>43021</v>
      </c>
      <c r="C654" s="23">
        <v>0</v>
      </c>
      <c r="D654" s="23">
        <v>0</v>
      </c>
      <c r="E654" s="20">
        <f t="shared" si="10"/>
        <v>0</v>
      </c>
      <c r="F654" s="23">
        <v>5.05</v>
      </c>
      <c r="G654" s="23">
        <v>0</v>
      </c>
      <c r="H654" s="23">
        <v>5.05</v>
      </c>
    </row>
    <row r="655" spans="2:8" x14ac:dyDescent="0.25">
      <c r="B655" s="62">
        <v>43022</v>
      </c>
      <c r="C655" s="23">
        <v>0</v>
      </c>
      <c r="D655" s="23">
        <v>0</v>
      </c>
      <c r="E655" s="20">
        <f t="shared" si="10"/>
        <v>0</v>
      </c>
      <c r="F655" s="23">
        <v>5.05</v>
      </c>
      <c r="G655" s="23">
        <v>0</v>
      </c>
      <c r="H655" s="23">
        <v>5.05</v>
      </c>
    </row>
    <row r="656" spans="2:8" x14ac:dyDescent="0.25">
      <c r="B656" s="62">
        <v>43023</v>
      </c>
      <c r="C656" s="23">
        <v>0</v>
      </c>
      <c r="D656" s="23">
        <v>0</v>
      </c>
      <c r="E656" s="20">
        <f t="shared" si="10"/>
        <v>0</v>
      </c>
      <c r="F656" s="23">
        <v>5.05</v>
      </c>
      <c r="G656" s="23">
        <v>0</v>
      </c>
      <c r="H656" s="23">
        <v>5.05</v>
      </c>
    </row>
    <row r="657" spans="2:8" x14ac:dyDescent="0.25">
      <c r="B657" s="62">
        <v>43024</v>
      </c>
      <c r="C657" s="23">
        <v>0</v>
      </c>
      <c r="D657" s="23">
        <v>0</v>
      </c>
      <c r="E657" s="20">
        <f t="shared" si="10"/>
        <v>0</v>
      </c>
      <c r="F657" s="23">
        <v>5.05</v>
      </c>
      <c r="G657" s="23">
        <v>0</v>
      </c>
      <c r="H657" s="23">
        <v>5.05</v>
      </c>
    </row>
    <row r="658" spans="2:8" x14ac:dyDescent="0.25">
      <c r="B658" s="62">
        <v>43025</v>
      </c>
      <c r="C658" s="23">
        <v>0</v>
      </c>
      <c r="D658" s="23">
        <v>0</v>
      </c>
      <c r="E658" s="20">
        <f t="shared" si="10"/>
        <v>0</v>
      </c>
      <c r="F658" s="23">
        <v>5.4</v>
      </c>
      <c r="G658" s="23">
        <v>0</v>
      </c>
      <c r="H658" s="23">
        <v>5.4</v>
      </c>
    </row>
    <row r="659" spans="2:8" x14ac:dyDescent="0.25">
      <c r="B659" s="62">
        <v>43026</v>
      </c>
      <c r="C659" s="23">
        <v>0</v>
      </c>
      <c r="D659" s="23">
        <v>0</v>
      </c>
      <c r="E659" s="20">
        <f t="shared" si="10"/>
        <v>0</v>
      </c>
      <c r="F659" s="23">
        <v>6.33</v>
      </c>
      <c r="G659" s="23">
        <v>0</v>
      </c>
      <c r="H659" s="23">
        <v>6.33</v>
      </c>
    </row>
    <row r="660" spans="2:8" x14ac:dyDescent="0.25">
      <c r="B660" s="62">
        <v>43027</v>
      </c>
      <c r="C660" s="23">
        <v>0.05</v>
      </c>
      <c r="D660" s="23">
        <v>0</v>
      </c>
      <c r="E660" s="20">
        <f t="shared" si="10"/>
        <v>0.05</v>
      </c>
      <c r="F660" s="23">
        <v>5.63</v>
      </c>
      <c r="G660" s="23">
        <v>0</v>
      </c>
      <c r="H660" s="23">
        <v>5.68</v>
      </c>
    </row>
    <row r="661" spans="2:8" x14ac:dyDescent="0.25">
      <c r="B661" s="62">
        <v>43028</v>
      </c>
      <c r="C661" s="23">
        <v>0.02</v>
      </c>
      <c r="D661" s="23">
        <v>0</v>
      </c>
      <c r="E661" s="20">
        <f t="shared" si="10"/>
        <v>0.02</v>
      </c>
      <c r="F661" s="23">
        <v>6.4</v>
      </c>
      <c r="G661" s="23">
        <v>0</v>
      </c>
      <c r="H661" s="23">
        <v>6.42</v>
      </c>
    </row>
    <row r="662" spans="2:8" x14ac:dyDescent="0.25">
      <c r="B662" s="62">
        <v>43029</v>
      </c>
      <c r="C662" s="23">
        <v>0</v>
      </c>
      <c r="D662" s="23">
        <v>0</v>
      </c>
      <c r="E662" s="20">
        <f t="shared" si="10"/>
        <v>0</v>
      </c>
      <c r="F662" s="23">
        <v>8.9700000000000006</v>
      </c>
      <c r="G662" s="23">
        <v>0</v>
      </c>
      <c r="H662" s="23">
        <v>8.9700000000000006</v>
      </c>
    </row>
    <row r="663" spans="2:8" x14ac:dyDescent="0.25">
      <c r="B663" s="62">
        <v>43030</v>
      </c>
      <c r="C663" s="23">
        <v>0</v>
      </c>
      <c r="D663" s="23">
        <v>0</v>
      </c>
      <c r="E663" s="20">
        <f t="shared" si="10"/>
        <v>0</v>
      </c>
      <c r="F663" s="23">
        <v>7.28</v>
      </c>
      <c r="G663" s="23">
        <v>0</v>
      </c>
      <c r="H663" s="23">
        <v>7.28</v>
      </c>
    </row>
    <row r="664" spans="2:8" x14ac:dyDescent="0.25">
      <c r="B664" s="62">
        <v>43031</v>
      </c>
      <c r="C664" s="23">
        <v>0</v>
      </c>
      <c r="D664" s="23">
        <v>0</v>
      </c>
      <c r="E664" s="20">
        <f t="shared" si="10"/>
        <v>0</v>
      </c>
      <c r="F664" s="23">
        <v>15.94</v>
      </c>
      <c r="G664" s="23">
        <v>0</v>
      </c>
      <c r="H664" s="23">
        <v>15.94</v>
      </c>
    </row>
    <row r="665" spans="2:8" x14ac:dyDescent="0.25">
      <c r="B665" s="62">
        <v>43032</v>
      </c>
      <c r="C665" s="23">
        <v>0</v>
      </c>
      <c r="D665" s="23">
        <v>0</v>
      </c>
      <c r="E665" s="20">
        <f t="shared" si="10"/>
        <v>0</v>
      </c>
      <c r="F665" s="23">
        <v>16.41</v>
      </c>
      <c r="G665" s="23">
        <v>0</v>
      </c>
      <c r="H665" s="23">
        <v>16.41</v>
      </c>
    </row>
    <row r="666" spans="2:8" x14ac:dyDescent="0.25">
      <c r="B666" s="62">
        <v>43033</v>
      </c>
      <c r="C666" s="23">
        <v>0</v>
      </c>
      <c r="D666" s="23">
        <v>0</v>
      </c>
      <c r="E666" s="20">
        <f t="shared" si="10"/>
        <v>0</v>
      </c>
      <c r="F666" s="23">
        <v>13.12</v>
      </c>
      <c r="G666" s="23">
        <v>0</v>
      </c>
      <c r="H666" s="23">
        <v>13.12</v>
      </c>
    </row>
    <row r="667" spans="2:8" x14ac:dyDescent="0.25">
      <c r="B667" s="62">
        <v>43034</v>
      </c>
      <c r="C667" s="23">
        <v>0</v>
      </c>
      <c r="D667" s="23">
        <v>0</v>
      </c>
      <c r="E667" s="20">
        <f t="shared" si="10"/>
        <v>0</v>
      </c>
      <c r="F667" s="23">
        <v>16.93</v>
      </c>
      <c r="G667" s="23">
        <v>0</v>
      </c>
      <c r="H667" s="23">
        <v>16.93</v>
      </c>
    </row>
    <row r="668" spans="2:8" x14ac:dyDescent="0.25">
      <c r="B668" s="62">
        <v>43035</v>
      </c>
      <c r="C668" s="23">
        <v>0</v>
      </c>
      <c r="D668" s="23">
        <v>0</v>
      </c>
      <c r="E668" s="20">
        <f t="shared" si="10"/>
        <v>0</v>
      </c>
      <c r="F668" s="23">
        <v>12.67</v>
      </c>
      <c r="G668" s="23">
        <v>1.1100000000000001</v>
      </c>
      <c r="H668" s="23">
        <v>13.78</v>
      </c>
    </row>
    <row r="669" spans="2:8" x14ac:dyDescent="0.25">
      <c r="B669" s="62">
        <v>43036</v>
      </c>
      <c r="C669" s="23">
        <v>0</v>
      </c>
      <c r="D669" s="23">
        <v>0</v>
      </c>
      <c r="E669" s="20">
        <f t="shared" si="10"/>
        <v>0</v>
      </c>
      <c r="F669" s="23">
        <v>7.29</v>
      </c>
      <c r="G669" s="23">
        <v>0</v>
      </c>
      <c r="H669" s="23">
        <v>7.29</v>
      </c>
    </row>
    <row r="670" spans="2:8" x14ac:dyDescent="0.25">
      <c r="B670" s="62">
        <v>43037</v>
      </c>
      <c r="C670" s="23">
        <v>0</v>
      </c>
      <c r="D670" s="23">
        <v>0</v>
      </c>
      <c r="E670" s="20">
        <f t="shared" si="10"/>
        <v>0</v>
      </c>
      <c r="F670" s="23">
        <v>7.77</v>
      </c>
      <c r="G670" s="23">
        <v>0</v>
      </c>
      <c r="H670" s="23">
        <v>7.77</v>
      </c>
    </row>
    <row r="671" spans="2:8" x14ac:dyDescent="0.25">
      <c r="B671" s="62">
        <v>43038</v>
      </c>
      <c r="C671" s="23">
        <v>0</v>
      </c>
      <c r="D671" s="23">
        <v>0</v>
      </c>
      <c r="E671" s="20">
        <f t="shared" si="10"/>
        <v>0</v>
      </c>
      <c r="F671" s="23">
        <v>21.81</v>
      </c>
      <c r="G671" s="23">
        <v>0</v>
      </c>
      <c r="H671" s="23">
        <v>21.81</v>
      </c>
    </row>
    <row r="672" spans="2:8" x14ac:dyDescent="0.25">
      <c r="B672" s="62">
        <v>43039</v>
      </c>
      <c r="C672" s="23">
        <v>0</v>
      </c>
      <c r="D672" s="23">
        <v>0</v>
      </c>
      <c r="E672" s="20">
        <f t="shared" si="10"/>
        <v>0</v>
      </c>
      <c r="F672" s="23">
        <v>15.58</v>
      </c>
      <c r="G672" s="23">
        <v>0</v>
      </c>
      <c r="H672" s="23">
        <v>15.58</v>
      </c>
    </row>
    <row r="673" spans="2:8" x14ac:dyDescent="0.25">
      <c r="B673" s="62">
        <v>43040</v>
      </c>
      <c r="C673" s="23">
        <v>0.11</v>
      </c>
      <c r="D673" s="23">
        <v>0</v>
      </c>
      <c r="E673" s="20">
        <f t="shared" si="10"/>
        <v>0.11</v>
      </c>
      <c r="F673" s="23">
        <v>9.42</v>
      </c>
      <c r="G673" s="23">
        <v>0</v>
      </c>
      <c r="H673" s="23">
        <v>9.5299999999999994</v>
      </c>
    </row>
    <row r="674" spans="2:8" x14ac:dyDescent="0.25">
      <c r="B674" s="62">
        <v>43041</v>
      </c>
      <c r="C674" s="23">
        <v>0</v>
      </c>
      <c r="D674" s="23">
        <v>0</v>
      </c>
      <c r="E674" s="20">
        <f t="shared" si="10"/>
        <v>0</v>
      </c>
      <c r="F674" s="23">
        <v>9.44</v>
      </c>
      <c r="G674" s="23">
        <v>0</v>
      </c>
      <c r="H674" s="23">
        <v>9.44</v>
      </c>
    </row>
    <row r="675" spans="2:8" x14ac:dyDescent="0.25">
      <c r="B675" s="62">
        <v>43042</v>
      </c>
      <c r="C675" s="23">
        <v>0</v>
      </c>
      <c r="D675" s="23">
        <v>0</v>
      </c>
      <c r="E675" s="20">
        <f t="shared" si="10"/>
        <v>0</v>
      </c>
      <c r="F675" s="23">
        <v>12.15</v>
      </c>
      <c r="G675" s="23">
        <v>0</v>
      </c>
      <c r="H675" s="23">
        <v>12.15</v>
      </c>
    </row>
    <row r="676" spans="2:8" x14ac:dyDescent="0.25">
      <c r="B676" s="62">
        <v>43043</v>
      </c>
      <c r="C676" s="23">
        <v>0</v>
      </c>
      <c r="D676" s="23">
        <v>0</v>
      </c>
      <c r="E676" s="20">
        <f t="shared" si="10"/>
        <v>0</v>
      </c>
      <c r="F676" s="23">
        <v>10.42</v>
      </c>
      <c r="G676" s="23">
        <v>0</v>
      </c>
      <c r="H676" s="23">
        <v>10.42</v>
      </c>
    </row>
    <row r="677" spans="2:8" x14ac:dyDescent="0.25">
      <c r="B677" s="62">
        <v>43044</v>
      </c>
      <c r="C677" s="23">
        <v>0</v>
      </c>
      <c r="D677" s="23">
        <v>0</v>
      </c>
      <c r="E677" s="20">
        <f t="shared" si="10"/>
        <v>0</v>
      </c>
      <c r="F677" s="23">
        <v>9.34</v>
      </c>
      <c r="G677" s="23">
        <v>0</v>
      </c>
      <c r="H677" s="23">
        <v>9.34</v>
      </c>
    </row>
    <row r="678" spans="2:8" x14ac:dyDescent="0.25">
      <c r="B678" s="62">
        <v>43045</v>
      </c>
      <c r="C678" s="23">
        <v>0</v>
      </c>
      <c r="D678" s="23">
        <v>0</v>
      </c>
      <c r="E678" s="20">
        <f t="shared" si="10"/>
        <v>0</v>
      </c>
      <c r="F678" s="23">
        <v>11.38</v>
      </c>
      <c r="G678" s="23">
        <v>0</v>
      </c>
      <c r="H678" s="23">
        <v>11.38</v>
      </c>
    </row>
    <row r="679" spans="2:8" x14ac:dyDescent="0.25">
      <c r="B679" s="62">
        <v>43046</v>
      </c>
      <c r="C679" s="23">
        <v>0</v>
      </c>
      <c r="D679" s="23">
        <v>0</v>
      </c>
      <c r="E679" s="20">
        <f t="shared" si="10"/>
        <v>0</v>
      </c>
      <c r="F679" s="23">
        <v>10.99</v>
      </c>
      <c r="G679" s="23">
        <v>0</v>
      </c>
      <c r="H679" s="23">
        <v>10.99</v>
      </c>
    </row>
    <row r="680" spans="2:8" x14ac:dyDescent="0.25">
      <c r="B680" s="62">
        <v>43047</v>
      </c>
      <c r="C680" s="23">
        <v>0.01</v>
      </c>
      <c r="D680" s="23">
        <v>0</v>
      </c>
      <c r="E680" s="20">
        <f t="shared" si="10"/>
        <v>0.01</v>
      </c>
      <c r="F680" s="23">
        <v>10.95</v>
      </c>
      <c r="G680" s="23">
        <v>0</v>
      </c>
      <c r="H680" s="23">
        <v>10.96</v>
      </c>
    </row>
    <row r="681" spans="2:8" x14ac:dyDescent="0.25">
      <c r="B681" s="62">
        <v>43048</v>
      </c>
      <c r="C681" s="23">
        <v>0</v>
      </c>
      <c r="D681" s="23">
        <v>0</v>
      </c>
      <c r="E681" s="20">
        <f t="shared" si="10"/>
        <v>0</v>
      </c>
      <c r="F681" s="23">
        <v>12.19</v>
      </c>
      <c r="G681" s="23">
        <v>0</v>
      </c>
      <c r="H681" s="23">
        <v>12.19</v>
      </c>
    </row>
    <row r="682" spans="2:8" x14ac:dyDescent="0.25">
      <c r="B682" s="62">
        <v>43049</v>
      </c>
      <c r="C682" s="23">
        <v>0</v>
      </c>
      <c r="D682" s="23">
        <v>0</v>
      </c>
      <c r="E682" s="20">
        <f t="shared" si="10"/>
        <v>0</v>
      </c>
      <c r="F682" s="23">
        <v>10.47</v>
      </c>
      <c r="G682" s="23">
        <v>0</v>
      </c>
      <c r="H682" s="23">
        <v>10.47</v>
      </c>
    </row>
    <row r="683" spans="2:8" x14ac:dyDescent="0.25">
      <c r="B683" s="62">
        <v>43050</v>
      </c>
      <c r="C683" s="23">
        <v>0</v>
      </c>
      <c r="D683" s="23">
        <v>0</v>
      </c>
      <c r="E683" s="20">
        <f t="shared" si="10"/>
        <v>0</v>
      </c>
      <c r="F683" s="23">
        <v>8.9600000000000009</v>
      </c>
      <c r="G683" s="23">
        <v>0</v>
      </c>
      <c r="H683" s="23">
        <v>8.9600000000000009</v>
      </c>
    </row>
    <row r="684" spans="2:8" x14ac:dyDescent="0.25">
      <c r="B684" s="62">
        <v>43051</v>
      </c>
      <c r="C684" s="23">
        <v>0</v>
      </c>
      <c r="D684" s="23">
        <v>0</v>
      </c>
      <c r="E684" s="20">
        <f t="shared" si="10"/>
        <v>0</v>
      </c>
      <c r="F684" s="23">
        <v>9.2799999999999994</v>
      </c>
      <c r="G684" s="23">
        <v>0</v>
      </c>
      <c r="H684" s="23">
        <v>9.2799999999999994</v>
      </c>
    </row>
    <row r="685" spans="2:8" x14ac:dyDescent="0.25">
      <c r="B685" s="62">
        <v>43052</v>
      </c>
      <c r="C685" s="23">
        <v>0.02</v>
      </c>
      <c r="D685" s="23">
        <v>0</v>
      </c>
      <c r="E685" s="20">
        <f t="shared" si="10"/>
        <v>0.02</v>
      </c>
      <c r="F685" s="23">
        <v>12.15</v>
      </c>
      <c r="G685" s="23">
        <v>0</v>
      </c>
      <c r="H685" s="23">
        <v>12.17</v>
      </c>
    </row>
    <row r="686" spans="2:8" x14ac:dyDescent="0.25">
      <c r="B686" s="62">
        <v>43053</v>
      </c>
      <c r="C686" s="23">
        <v>0</v>
      </c>
      <c r="D686" s="23">
        <v>0</v>
      </c>
      <c r="E686" s="20">
        <f t="shared" si="10"/>
        <v>0</v>
      </c>
      <c r="F686" s="23">
        <v>13.18</v>
      </c>
      <c r="G686" s="23">
        <v>0</v>
      </c>
      <c r="H686" s="23">
        <v>13.18</v>
      </c>
    </row>
    <row r="687" spans="2:8" x14ac:dyDescent="0.25">
      <c r="B687" s="62">
        <v>43054</v>
      </c>
      <c r="C687" s="23">
        <v>0.01</v>
      </c>
      <c r="D687" s="23">
        <v>0</v>
      </c>
      <c r="E687" s="20">
        <f t="shared" si="10"/>
        <v>0.01</v>
      </c>
      <c r="F687" s="23">
        <v>12.15</v>
      </c>
      <c r="G687" s="23">
        <v>0</v>
      </c>
      <c r="H687" s="23">
        <v>12.16</v>
      </c>
    </row>
    <row r="688" spans="2:8" x14ac:dyDescent="0.25">
      <c r="B688" s="62">
        <v>43055</v>
      </c>
      <c r="C688" s="23">
        <v>0</v>
      </c>
      <c r="D688" s="23">
        <v>0</v>
      </c>
      <c r="E688" s="20">
        <f t="shared" si="10"/>
        <v>0</v>
      </c>
      <c r="F688" s="23">
        <v>12.68</v>
      </c>
      <c r="G688" s="23">
        <v>0</v>
      </c>
      <c r="H688" s="23">
        <v>12.68</v>
      </c>
    </row>
    <row r="689" spans="2:8" x14ac:dyDescent="0.25">
      <c r="B689" s="62">
        <v>43056</v>
      </c>
      <c r="C689" s="23">
        <v>0.05</v>
      </c>
      <c r="D689" s="23">
        <v>0</v>
      </c>
      <c r="E689" s="20">
        <f t="shared" si="10"/>
        <v>0.05</v>
      </c>
      <c r="F689" s="23">
        <v>12.12</v>
      </c>
      <c r="G689" s="23">
        <v>0</v>
      </c>
      <c r="H689" s="23">
        <v>12.17</v>
      </c>
    </row>
    <row r="690" spans="2:8" x14ac:dyDescent="0.25">
      <c r="B690" s="62">
        <v>43057</v>
      </c>
      <c r="C690" s="23">
        <v>0</v>
      </c>
      <c r="D690" s="23">
        <v>0</v>
      </c>
      <c r="E690" s="20">
        <f t="shared" si="10"/>
        <v>0</v>
      </c>
      <c r="F690" s="23">
        <v>12.65</v>
      </c>
      <c r="G690" s="23">
        <v>0</v>
      </c>
      <c r="H690" s="23">
        <v>12.65</v>
      </c>
    </row>
    <row r="691" spans="2:8" x14ac:dyDescent="0.25">
      <c r="B691" s="62">
        <v>43058</v>
      </c>
      <c r="C691" s="23">
        <v>0.11</v>
      </c>
      <c r="D691" s="23">
        <v>0</v>
      </c>
      <c r="E691" s="20">
        <f t="shared" si="10"/>
        <v>0.11</v>
      </c>
      <c r="F691" s="23">
        <v>12.06</v>
      </c>
      <c r="G691" s="23">
        <v>0</v>
      </c>
      <c r="H691" s="23">
        <v>12.17</v>
      </c>
    </row>
    <row r="692" spans="2:8" x14ac:dyDescent="0.25">
      <c r="B692" s="62">
        <v>43059</v>
      </c>
      <c r="C692" s="23">
        <v>0</v>
      </c>
      <c r="D692" s="23">
        <v>0</v>
      </c>
      <c r="E692" s="20">
        <f t="shared" si="10"/>
        <v>0</v>
      </c>
      <c r="F692" s="23">
        <v>12.88</v>
      </c>
      <c r="G692" s="23">
        <v>0</v>
      </c>
      <c r="H692" s="23">
        <v>12.88</v>
      </c>
    </row>
    <row r="693" spans="2:8" x14ac:dyDescent="0.25">
      <c r="B693" s="62">
        <v>43060</v>
      </c>
      <c r="C693" s="23">
        <v>0</v>
      </c>
      <c r="D693" s="23">
        <v>0</v>
      </c>
      <c r="E693" s="20">
        <f t="shared" si="10"/>
        <v>0</v>
      </c>
      <c r="F693" s="23">
        <v>13.54</v>
      </c>
      <c r="G693" s="23">
        <v>0</v>
      </c>
      <c r="H693" s="23">
        <v>13.54</v>
      </c>
    </row>
    <row r="694" spans="2:8" x14ac:dyDescent="0.25">
      <c r="B694" s="62">
        <v>43061</v>
      </c>
      <c r="C694" s="23">
        <v>0</v>
      </c>
      <c r="D694" s="23">
        <v>0</v>
      </c>
      <c r="E694" s="20">
        <f t="shared" si="10"/>
        <v>0</v>
      </c>
      <c r="F694" s="23">
        <v>10.28</v>
      </c>
      <c r="G694" s="23">
        <v>1.25</v>
      </c>
      <c r="H694" s="23">
        <v>11.53</v>
      </c>
    </row>
    <row r="695" spans="2:8" x14ac:dyDescent="0.25">
      <c r="B695" s="62">
        <v>43062</v>
      </c>
      <c r="C695" s="23">
        <v>0</v>
      </c>
      <c r="D695" s="23">
        <v>0</v>
      </c>
      <c r="E695" s="20">
        <f t="shared" si="10"/>
        <v>0</v>
      </c>
      <c r="F695" s="23">
        <v>10.1</v>
      </c>
      <c r="G695" s="23">
        <v>1.73</v>
      </c>
      <c r="H695" s="23">
        <v>11.83</v>
      </c>
    </row>
    <row r="696" spans="2:8" x14ac:dyDescent="0.25">
      <c r="B696" s="62">
        <v>43063</v>
      </c>
      <c r="C696" s="23">
        <v>0</v>
      </c>
      <c r="D696" s="23">
        <v>0</v>
      </c>
      <c r="E696" s="20">
        <f t="shared" si="10"/>
        <v>0</v>
      </c>
      <c r="F696" s="23">
        <v>8.26</v>
      </c>
      <c r="G696" s="23">
        <v>0</v>
      </c>
      <c r="H696" s="23">
        <v>8.26</v>
      </c>
    </row>
    <row r="697" spans="2:8" x14ac:dyDescent="0.25">
      <c r="B697" s="62">
        <v>43064</v>
      </c>
      <c r="C697" s="23">
        <v>0</v>
      </c>
      <c r="D697" s="23">
        <v>0</v>
      </c>
      <c r="E697" s="20">
        <f t="shared" si="10"/>
        <v>0</v>
      </c>
      <c r="F697" s="23">
        <v>8.42</v>
      </c>
      <c r="G697" s="23">
        <v>0</v>
      </c>
      <c r="H697" s="23">
        <v>8.42</v>
      </c>
    </row>
    <row r="698" spans="2:8" x14ac:dyDescent="0.25">
      <c r="B698" s="63">
        <v>43065</v>
      </c>
      <c r="C698" s="25">
        <v>0</v>
      </c>
      <c r="D698" s="25">
        <v>0</v>
      </c>
      <c r="E698" s="20">
        <f t="shared" si="10"/>
        <v>0</v>
      </c>
      <c r="F698" s="25">
        <v>8.9499999999999993</v>
      </c>
      <c r="G698" s="25">
        <v>0</v>
      </c>
      <c r="H698" s="25">
        <v>8.9499999999999993</v>
      </c>
    </row>
    <row r="699" spans="2:8" x14ac:dyDescent="0.25">
      <c r="B699" s="63">
        <v>43066</v>
      </c>
      <c r="C699" s="25">
        <v>0</v>
      </c>
      <c r="D699" s="25">
        <v>0</v>
      </c>
      <c r="E699" s="20">
        <f t="shared" si="10"/>
        <v>0</v>
      </c>
      <c r="F699" s="25">
        <v>9.68</v>
      </c>
      <c r="G699" s="25">
        <v>0</v>
      </c>
      <c r="H699" s="25">
        <v>9.68</v>
      </c>
    </row>
    <row r="700" spans="2:8" x14ac:dyDescent="0.25">
      <c r="B700" s="63">
        <v>43067</v>
      </c>
      <c r="C700" s="25">
        <v>0</v>
      </c>
      <c r="D700" s="25">
        <v>0</v>
      </c>
      <c r="E700" s="20">
        <f t="shared" si="10"/>
        <v>0</v>
      </c>
      <c r="F700" s="25">
        <v>9.8000000000000007</v>
      </c>
      <c r="G700" s="25">
        <v>0</v>
      </c>
      <c r="H700" s="25">
        <v>9.8000000000000007</v>
      </c>
    </row>
    <row r="701" spans="2:8" x14ac:dyDescent="0.25">
      <c r="B701" s="63">
        <v>43068</v>
      </c>
      <c r="C701" s="25">
        <v>0</v>
      </c>
      <c r="D701" s="25">
        <v>0</v>
      </c>
      <c r="E701" s="20">
        <f t="shared" si="10"/>
        <v>0</v>
      </c>
      <c r="F701" s="25">
        <v>5.05</v>
      </c>
      <c r="G701" s="25">
        <v>0</v>
      </c>
      <c r="H701" s="25">
        <v>5.05</v>
      </c>
    </row>
    <row r="702" spans="2:8" x14ac:dyDescent="0.25">
      <c r="B702" s="63">
        <v>43069</v>
      </c>
      <c r="C702" s="25">
        <v>0.05</v>
      </c>
      <c r="D702" s="25">
        <v>0</v>
      </c>
      <c r="E702" s="20">
        <f t="shared" si="10"/>
        <v>0.05</v>
      </c>
      <c r="F702" s="25">
        <v>5.83</v>
      </c>
      <c r="G702" s="25">
        <v>1.26</v>
      </c>
      <c r="H702" s="25">
        <v>7.1400000000000006</v>
      </c>
    </row>
    <row r="703" spans="2:8" x14ac:dyDescent="0.25">
      <c r="B703" s="63">
        <v>43070</v>
      </c>
      <c r="C703" s="25">
        <v>0</v>
      </c>
      <c r="D703" s="25">
        <v>0</v>
      </c>
      <c r="E703" s="20">
        <f t="shared" si="10"/>
        <v>0</v>
      </c>
      <c r="F703" s="25">
        <v>5.7</v>
      </c>
      <c r="G703" s="25">
        <v>0</v>
      </c>
      <c r="H703" s="25">
        <v>5.7</v>
      </c>
    </row>
    <row r="704" spans="2:8" x14ac:dyDescent="0.25">
      <c r="B704" s="63">
        <v>43071</v>
      </c>
      <c r="C704" s="25">
        <v>0.02</v>
      </c>
      <c r="D704" s="25">
        <v>0</v>
      </c>
      <c r="E704" s="20">
        <f t="shared" si="10"/>
        <v>0.02</v>
      </c>
      <c r="F704" s="25">
        <v>5.05</v>
      </c>
      <c r="G704" s="25">
        <v>0</v>
      </c>
      <c r="H704" s="25">
        <v>5.0699999999999994</v>
      </c>
    </row>
    <row r="705" spans="2:8" x14ac:dyDescent="0.25">
      <c r="B705" s="63">
        <v>43072</v>
      </c>
      <c r="C705" s="25">
        <v>0</v>
      </c>
      <c r="D705" s="25">
        <v>0</v>
      </c>
      <c r="E705" s="20">
        <f t="shared" si="10"/>
        <v>0</v>
      </c>
      <c r="F705" s="25">
        <v>5.04</v>
      </c>
      <c r="G705" s="25">
        <v>0</v>
      </c>
      <c r="H705" s="25">
        <v>5.04</v>
      </c>
    </row>
    <row r="706" spans="2:8" x14ac:dyDescent="0.25">
      <c r="B706" s="62">
        <v>43073</v>
      </c>
      <c r="C706" s="23">
        <v>0</v>
      </c>
      <c r="D706" s="23">
        <v>0</v>
      </c>
      <c r="E706" s="20">
        <f t="shared" si="10"/>
        <v>0</v>
      </c>
      <c r="F706" s="23">
        <v>5.87</v>
      </c>
      <c r="G706" s="23">
        <v>0</v>
      </c>
      <c r="H706" s="23">
        <v>5.87</v>
      </c>
    </row>
    <row r="707" spans="2:8" x14ac:dyDescent="0.25">
      <c r="B707" s="63">
        <v>43074</v>
      </c>
      <c r="C707" s="25">
        <v>0</v>
      </c>
      <c r="D707" s="25">
        <v>0</v>
      </c>
      <c r="E707" s="20">
        <f t="shared" si="10"/>
        <v>0</v>
      </c>
      <c r="F707" s="25">
        <v>6.61</v>
      </c>
      <c r="G707" s="25">
        <v>0</v>
      </c>
      <c r="H707" s="25">
        <v>6.61</v>
      </c>
    </row>
    <row r="708" spans="2:8" x14ac:dyDescent="0.25">
      <c r="B708" s="62">
        <v>43075</v>
      </c>
      <c r="C708" s="24">
        <v>0</v>
      </c>
      <c r="D708" s="24">
        <v>0</v>
      </c>
      <c r="E708" s="20">
        <f t="shared" ref="E708:E771" si="11">D708+C708</f>
        <v>0</v>
      </c>
      <c r="F708" s="24">
        <v>5.96</v>
      </c>
      <c r="G708" s="24">
        <v>0</v>
      </c>
      <c r="H708" s="24">
        <v>5.96</v>
      </c>
    </row>
    <row r="709" spans="2:8" x14ac:dyDescent="0.25">
      <c r="B709" s="63">
        <v>43076</v>
      </c>
      <c r="C709" s="25">
        <v>0</v>
      </c>
      <c r="D709" s="25">
        <v>0</v>
      </c>
      <c r="E709" s="20">
        <f t="shared" si="11"/>
        <v>0</v>
      </c>
      <c r="F709" s="25">
        <v>6.17</v>
      </c>
      <c r="G709" s="25">
        <v>2.37</v>
      </c>
      <c r="H709" s="25">
        <v>8.5399999999999991</v>
      </c>
    </row>
    <row r="710" spans="2:8" x14ac:dyDescent="0.25">
      <c r="B710" s="63">
        <v>43077</v>
      </c>
      <c r="C710" s="25">
        <v>0</v>
      </c>
      <c r="D710" s="25">
        <v>0</v>
      </c>
      <c r="E710" s="20">
        <f t="shared" si="11"/>
        <v>0</v>
      </c>
      <c r="F710" s="25">
        <v>5.04</v>
      </c>
      <c r="G710" s="25">
        <v>3.34</v>
      </c>
      <c r="H710" s="25">
        <v>8.379999999999999</v>
      </c>
    </row>
    <row r="711" spans="2:8" x14ac:dyDescent="0.25">
      <c r="B711" s="63">
        <v>43078</v>
      </c>
      <c r="C711" s="25">
        <v>0</v>
      </c>
      <c r="D711" s="25">
        <v>0</v>
      </c>
      <c r="E711" s="20">
        <f t="shared" si="11"/>
        <v>0</v>
      </c>
      <c r="F711" s="25">
        <v>5.73</v>
      </c>
      <c r="G711" s="25">
        <v>3.34</v>
      </c>
      <c r="H711" s="25">
        <v>9.07</v>
      </c>
    </row>
    <row r="712" spans="2:8" x14ac:dyDescent="0.25">
      <c r="B712" s="63">
        <v>43079</v>
      </c>
      <c r="C712" s="25">
        <v>0</v>
      </c>
      <c r="D712" s="25">
        <v>0</v>
      </c>
      <c r="E712" s="20">
        <f t="shared" si="11"/>
        <v>0</v>
      </c>
      <c r="F712" s="25">
        <v>6.61</v>
      </c>
      <c r="G712" s="25">
        <v>3.34</v>
      </c>
      <c r="H712" s="25">
        <v>9.9499999999999993</v>
      </c>
    </row>
    <row r="713" spans="2:8" x14ac:dyDescent="0.25">
      <c r="B713" s="63">
        <v>43080</v>
      </c>
      <c r="C713" s="25">
        <v>1.57</v>
      </c>
      <c r="D713" s="25">
        <v>1.52</v>
      </c>
      <c r="E713" s="20">
        <f t="shared" si="11"/>
        <v>3.09</v>
      </c>
      <c r="F713" s="25">
        <v>5.3</v>
      </c>
      <c r="G713" s="25">
        <v>14.28</v>
      </c>
      <c r="H713" s="25">
        <v>22.669999999999998</v>
      </c>
    </row>
    <row r="714" spans="2:8" x14ac:dyDescent="0.25">
      <c r="B714" s="63">
        <v>43081</v>
      </c>
      <c r="C714" s="25">
        <v>0</v>
      </c>
      <c r="D714" s="25">
        <v>8.6300000000000008</v>
      </c>
      <c r="E714" s="20">
        <f t="shared" si="11"/>
        <v>8.6300000000000008</v>
      </c>
      <c r="F714" s="25">
        <v>7.34</v>
      </c>
      <c r="G714" s="25">
        <v>10.62</v>
      </c>
      <c r="H714" s="25">
        <v>26.59</v>
      </c>
    </row>
    <row r="715" spans="2:8" x14ac:dyDescent="0.25">
      <c r="B715" s="62">
        <v>43082</v>
      </c>
      <c r="C715" s="23">
        <v>0</v>
      </c>
      <c r="D715" s="23">
        <v>0</v>
      </c>
      <c r="E715" s="20">
        <f t="shared" si="11"/>
        <v>0</v>
      </c>
      <c r="F715" s="23">
        <v>6.62</v>
      </c>
      <c r="G715" s="23">
        <v>10.51</v>
      </c>
      <c r="H715" s="23">
        <v>17.13</v>
      </c>
    </row>
    <row r="716" spans="2:8" x14ac:dyDescent="0.25">
      <c r="B716" s="63">
        <v>43083</v>
      </c>
      <c r="C716" s="25">
        <v>0</v>
      </c>
      <c r="D716" s="25">
        <v>0</v>
      </c>
      <c r="E716" s="20">
        <f t="shared" si="11"/>
        <v>0</v>
      </c>
      <c r="F716" s="25">
        <v>6.63</v>
      </c>
      <c r="G716" s="25">
        <v>3.34</v>
      </c>
      <c r="H716" s="25">
        <v>9.9699999999999989</v>
      </c>
    </row>
    <row r="717" spans="2:8" x14ac:dyDescent="0.25">
      <c r="B717" s="63">
        <v>43084</v>
      </c>
      <c r="C717" s="25">
        <v>0</v>
      </c>
      <c r="D717" s="25">
        <v>0</v>
      </c>
      <c r="E717" s="20">
        <f t="shared" si="11"/>
        <v>0</v>
      </c>
      <c r="F717" s="25">
        <v>5.0599999999999996</v>
      </c>
      <c r="G717" s="25">
        <v>3.33</v>
      </c>
      <c r="H717" s="25">
        <v>8.39</v>
      </c>
    </row>
    <row r="718" spans="2:8" x14ac:dyDescent="0.25">
      <c r="B718" s="63">
        <v>43085</v>
      </c>
      <c r="C718" s="25">
        <v>0</v>
      </c>
      <c r="D718" s="25">
        <v>0</v>
      </c>
      <c r="E718" s="20">
        <f t="shared" si="11"/>
        <v>0</v>
      </c>
      <c r="F718" s="25">
        <v>5.0599999999999996</v>
      </c>
      <c r="G718" s="25">
        <v>3.33</v>
      </c>
      <c r="H718" s="25">
        <v>8.39</v>
      </c>
    </row>
    <row r="719" spans="2:8" x14ac:dyDescent="0.25">
      <c r="B719" s="63">
        <v>43086</v>
      </c>
      <c r="C719" s="25">
        <v>0</v>
      </c>
      <c r="D719" s="25">
        <v>0</v>
      </c>
      <c r="E719" s="20">
        <f t="shared" si="11"/>
        <v>0</v>
      </c>
      <c r="F719" s="25">
        <v>5.0599999999999996</v>
      </c>
      <c r="G719" s="25">
        <v>3.33</v>
      </c>
      <c r="H719" s="25">
        <v>8.39</v>
      </c>
    </row>
    <row r="720" spans="2:8" x14ac:dyDescent="0.25">
      <c r="B720" s="62">
        <v>43087</v>
      </c>
      <c r="C720" s="23">
        <v>0</v>
      </c>
      <c r="D720" s="23">
        <v>0</v>
      </c>
      <c r="E720" s="20">
        <f t="shared" si="11"/>
        <v>0</v>
      </c>
      <c r="F720" s="23">
        <v>5.0599999999999996</v>
      </c>
      <c r="G720" s="23">
        <v>5.75</v>
      </c>
      <c r="H720" s="23">
        <v>10.809999999999999</v>
      </c>
    </row>
    <row r="721" spans="2:8" x14ac:dyDescent="0.25">
      <c r="B721" s="62">
        <v>43088</v>
      </c>
      <c r="C721" s="23">
        <v>0.14000000000000001</v>
      </c>
      <c r="D721" s="23">
        <v>0</v>
      </c>
      <c r="E721" s="20">
        <f t="shared" si="11"/>
        <v>0.14000000000000001</v>
      </c>
      <c r="F721" s="23">
        <v>5.05</v>
      </c>
      <c r="G721" s="23">
        <v>1.52</v>
      </c>
      <c r="H721" s="23">
        <v>6.71</v>
      </c>
    </row>
    <row r="722" spans="2:8" x14ac:dyDescent="0.25">
      <c r="B722" s="62">
        <v>43089</v>
      </c>
      <c r="C722" s="23">
        <v>0</v>
      </c>
      <c r="D722" s="23">
        <v>0</v>
      </c>
      <c r="E722" s="20">
        <f t="shared" si="11"/>
        <v>0</v>
      </c>
      <c r="F722" s="23">
        <v>5.04</v>
      </c>
      <c r="G722" s="23">
        <v>0</v>
      </c>
      <c r="H722" s="23">
        <v>5.04</v>
      </c>
    </row>
    <row r="723" spans="2:8" x14ac:dyDescent="0.25">
      <c r="B723" s="62">
        <v>43090</v>
      </c>
      <c r="C723" s="23">
        <v>0</v>
      </c>
      <c r="D723" s="23">
        <v>0</v>
      </c>
      <c r="E723" s="20">
        <f t="shared" si="11"/>
        <v>0</v>
      </c>
      <c r="F723" s="23">
        <v>5.04</v>
      </c>
      <c r="G723" s="23">
        <v>0</v>
      </c>
      <c r="H723" s="23">
        <v>5.04</v>
      </c>
    </row>
    <row r="724" spans="2:8" x14ac:dyDescent="0.25">
      <c r="B724" s="62">
        <v>43091</v>
      </c>
      <c r="C724" s="23">
        <v>0</v>
      </c>
      <c r="D724" s="23">
        <v>0</v>
      </c>
      <c r="E724" s="20">
        <f t="shared" si="11"/>
        <v>0</v>
      </c>
      <c r="F724" s="23">
        <v>5.04</v>
      </c>
      <c r="G724" s="23">
        <v>0</v>
      </c>
      <c r="H724" s="23">
        <v>5.04</v>
      </c>
    </row>
    <row r="725" spans="2:8" x14ac:dyDescent="0.25">
      <c r="B725" s="62">
        <v>43092</v>
      </c>
      <c r="C725" s="23">
        <v>0</v>
      </c>
      <c r="D725" s="23">
        <v>0</v>
      </c>
      <c r="E725" s="20">
        <f t="shared" si="11"/>
        <v>0</v>
      </c>
      <c r="F725" s="23">
        <v>5.04</v>
      </c>
      <c r="G725" s="23">
        <v>0</v>
      </c>
      <c r="H725" s="23">
        <v>5.04</v>
      </c>
    </row>
    <row r="726" spans="2:8" x14ac:dyDescent="0.25">
      <c r="B726" s="62">
        <v>43093</v>
      </c>
      <c r="C726" s="23">
        <v>0</v>
      </c>
      <c r="D726" s="23">
        <v>0</v>
      </c>
      <c r="E726" s="20">
        <f t="shared" si="11"/>
        <v>0</v>
      </c>
      <c r="F726" s="23">
        <v>5.04</v>
      </c>
      <c r="G726" s="23">
        <v>0</v>
      </c>
      <c r="H726" s="23">
        <v>5.04</v>
      </c>
    </row>
    <row r="727" spans="2:8" x14ac:dyDescent="0.25">
      <c r="B727" s="62">
        <v>43094</v>
      </c>
      <c r="C727" s="23">
        <v>0</v>
      </c>
      <c r="D727" s="23">
        <v>0</v>
      </c>
      <c r="E727" s="20">
        <f t="shared" si="11"/>
        <v>0</v>
      </c>
      <c r="F727" s="23">
        <v>5.04</v>
      </c>
      <c r="G727" s="23">
        <v>0</v>
      </c>
      <c r="H727" s="23">
        <v>5.04</v>
      </c>
    </row>
    <row r="728" spans="2:8" x14ac:dyDescent="0.25">
      <c r="B728" s="62">
        <v>43095</v>
      </c>
      <c r="C728" s="23">
        <v>0</v>
      </c>
      <c r="D728" s="23">
        <v>0</v>
      </c>
      <c r="E728" s="20">
        <f t="shared" si="11"/>
        <v>0</v>
      </c>
      <c r="F728" s="23">
        <v>5.04</v>
      </c>
      <c r="G728" s="23">
        <v>0</v>
      </c>
      <c r="H728" s="23">
        <v>5.04</v>
      </c>
    </row>
    <row r="729" spans="2:8" x14ac:dyDescent="0.25">
      <c r="B729" s="62">
        <v>43096</v>
      </c>
      <c r="C729" s="23">
        <v>0</v>
      </c>
      <c r="D729" s="23">
        <v>0</v>
      </c>
      <c r="E729" s="20">
        <f t="shared" si="11"/>
        <v>0</v>
      </c>
      <c r="F729" s="23">
        <v>5.04</v>
      </c>
      <c r="G729" s="23">
        <v>0</v>
      </c>
      <c r="H729" s="23">
        <v>5.04</v>
      </c>
    </row>
    <row r="730" spans="2:8" x14ac:dyDescent="0.25">
      <c r="B730" s="62">
        <v>43097</v>
      </c>
      <c r="C730" s="23">
        <v>0</v>
      </c>
      <c r="D730" s="23">
        <v>0</v>
      </c>
      <c r="E730" s="20">
        <f t="shared" si="11"/>
        <v>0</v>
      </c>
      <c r="F730" s="23">
        <v>5.04</v>
      </c>
      <c r="G730" s="23">
        <v>0</v>
      </c>
      <c r="H730" s="23">
        <v>5.04</v>
      </c>
    </row>
    <row r="731" spans="2:8" x14ac:dyDescent="0.25">
      <c r="B731" s="63">
        <v>43098</v>
      </c>
      <c r="C731" s="25">
        <v>0</v>
      </c>
      <c r="D731" s="25">
        <v>0</v>
      </c>
      <c r="E731" s="20">
        <f t="shared" si="11"/>
        <v>0</v>
      </c>
      <c r="F731" s="25">
        <v>5.04</v>
      </c>
      <c r="G731" s="25">
        <v>0</v>
      </c>
      <c r="H731" s="25">
        <v>5.04</v>
      </c>
    </row>
    <row r="732" spans="2:8" x14ac:dyDescent="0.25">
      <c r="B732" s="63">
        <v>43099</v>
      </c>
      <c r="C732" s="25">
        <v>0</v>
      </c>
      <c r="D732" s="25">
        <v>0</v>
      </c>
      <c r="E732" s="20">
        <f t="shared" si="11"/>
        <v>0</v>
      </c>
      <c r="F732" s="25">
        <v>5.04</v>
      </c>
      <c r="G732" s="25">
        <v>0</v>
      </c>
      <c r="H732" s="25">
        <v>5.04</v>
      </c>
    </row>
    <row r="733" spans="2:8" x14ac:dyDescent="0.25">
      <c r="B733" s="63">
        <v>43100</v>
      </c>
      <c r="C733" s="25">
        <v>0</v>
      </c>
      <c r="D733" s="25">
        <v>0</v>
      </c>
      <c r="E733" s="20">
        <f t="shared" si="11"/>
        <v>0</v>
      </c>
      <c r="F733" s="25">
        <v>5.04</v>
      </c>
      <c r="G733" s="25">
        <v>0</v>
      </c>
      <c r="H733" s="25">
        <v>5.04</v>
      </c>
    </row>
    <row r="734" spans="2:8" x14ac:dyDescent="0.25">
      <c r="B734" s="63">
        <v>43101</v>
      </c>
      <c r="C734" s="25">
        <v>0</v>
      </c>
      <c r="D734" s="25">
        <v>0</v>
      </c>
      <c r="E734" s="20">
        <f t="shared" si="11"/>
        <v>0</v>
      </c>
      <c r="F734" s="25">
        <v>5.04</v>
      </c>
      <c r="G734" s="25">
        <v>0</v>
      </c>
      <c r="H734" s="25">
        <v>5.04</v>
      </c>
    </row>
    <row r="735" spans="2:8" x14ac:dyDescent="0.25">
      <c r="B735" s="63">
        <v>43102</v>
      </c>
      <c r="C735" s="23">
        <v>0</v>
      </c>
      <c r="D735" s="23">
        <v>0</v>
      </c>
      <c r="E735" s="20">
        <f t="shared" si="11"/>
        <v>0</v>
      </c>
      <c r="F735" s="23">
        <v>5.04</v>
      </c>
      <c r="G735" s="23">
        <v>0</v>
      </c>
      <c r="H735" s="23">
        <v>5.04</v>
      </c>
    </row>
    <row r="736" spans="2:8" x14ac:dyDescent="0.25">
      <c r="B736" s="63">
        <v>43103</v>
      </c>
      <c r="C736" s="25">
        <v>0</v>
      </c>
      <c r="D736" s="25">
        <v>0</v>
      </c>
      <c r="E736" s="20">
        <f t="shared" si="11"/>
        <v>0</v>
      </c>
      <c r="F736" s="25">
        <v>5.31</v>
      </c>
      <c r="G736" s="25">
        <v>0</v>
      </c>
      <c r="H736" s="25">
        <v>5.31</v>
      </c>
    </row>
    <row r="737" spans="2:8" x14ac:dyDescent="0.25">
      <c r="B737" s="63">
        <v>43104</v>
      </c>
      <c r="C737" s="25">
        <v>0.11</v>
      </c>
      <c r="D737" s="25">
        <v>0</v>
      </c>
      <c r="E737" s="20">
        <f t="shared" si="11"/>
        <v>0.11</v>
      </c>
      <c r="F737" s="25">
        <v>5.03</v>
      </c>
      <c r="G737" s="25">
        <v>0</v>
      </c>
      <c r="H737" s="25">
        <v>5.14</v>
      </c>
    </row>
    <row r="738" spans="2:8" x14ac:dyDescent="0.25">
      <c r="B738" s="63">
        <v>43105</v>
      </c>
      <c r="C738" s="25">
        <v>0</v>
      </c>
      <c r="D738" s="25">
        <v>0</v>
      </c>
      <c r="E738" s="20">
        <f t="shared" si="11"/>
        <v>0</v>
      </c>
      <c r="F738" s="25">
        <v>5.05</v>
      </c>
      <c r="G738" s="25">
        <v>0</v>
      </c>
      <c r="H738" s="25">
        <v>5.05</v>
      </c>
    </row>
    <row r="739" spans="2:8" x14ac:dyDescent="0.25">
      <c r="B739" s="63">
        <v>43106</v>
      </c>
      <c r="C739" s="25">
        <v>0</v>
      </c>
      <c r="D739" s="25">
        <v>0</v>
      </c>
      <c r="E739" s="20">
        <f t="shared" si="11"/>
        <v>0</v>
      </c>
      <c r="F739" s="25">
        <v>5.04</v>
      </c>
      <c r="G739" s="25">
        <v>0</v>
      </c>
      <c r="H739" s="25">
        <v>5.04</v>
      </c>
    </row>
    <row r="740" spans="2:8" x14ac:dyDescent="0.25">
      <c r="B740" s="63">
        <v>43107</v>
      </c>
      <c r="C740" s="25">
        <v>0</v>
      </c>
      <c r="D740" s="25">
        <v>0</v>
      </c>
      <c r="E740" s="20">
        <f t="shared" si="11"/>
        <v>0</v>
      </c>
      <c r="F740" s="25">
        <v>5.04</v>
      </c>
      <c r="G740" s="25">
        <v>0</v>
      </c>
      <c r="H740" s="25">
        <v>5.04</v>
      </c>
    </row>
    <row r="741" spans="2:8" x14ac:dyDescent="0.25">
      <c r="B741" s="63">
        <v>43108</v>
      </c>
      <c r="C741" s="25">
        <v>0</v>
      </c>
      <c r="D741" s="25">
        <v>0</v>
      </c>
      <c r="E741" s="20">
        <f t="shared" si="11"/>
        <v>0</v>
      </c>
      <c r="F741" s="25">
        <v>5.04</v>
      </c>
      <c r="G741" s="25">
        <v>0</v>
      </c>
      <c r="H741" s="25">
        <v>5.04</v>
      </c>
    </row>
    <row r="742" spans="2:8" x14ac:dyDescent="0.25">
      <c r="B742" s="63">
        <v>43109</v>
      </c>
      <c r="C742" s="25">
        <v>0.05</v>
      </c>
      <c r="D742" s="25">
        <v>0</v>
      </c>
      <c r="E742" s="20">
        <f t="shared" si="11"/>
        <v>0.05</v>
      </c>
      <c r="F742" s="25">
        <v>5.04</v>
      </c>
      <c r="G742" s="25">
        <v>0</v>
      </c>
      <c r="H742" s="25">
        <v>5.09</v>
      </c>
    </row>
    <row r="743" spans="2:8" x14ac:dyDescent="0.25">
      <c r="B743" s="63">
        <v>43110</v>
      </c>
      <c r="C743" s="25">
        <v>0</v>
      </c>
      <c r="D743" s="25">
        <v>0</v>
      </c>
      <c r="E743" s="20">
        <f t="shared" si="11"/>
        <v>0</v>
      </c>
      <c r="F743" s="25">
        <v>5.03</v>
      </c>
      <c r="G743" s="25">
        <v>0</v>
      </c>
      <c r="H743" s="25">
        <v>5.03</v>
      </c>
    </row>
    <row r="744" spans="2:8" x14ac:dyDescent="0.25">
      <c r="B744" s="63">
        <v>43111</v>
      </c>
      <c r="C744" s="25">
        <v>0</v>
      </c>
      <c r="D744" s="25">
        <v>0</v>
      </c>
      <c r="E744" s="20">
        <f t="shared" si="11"/>
        <v>0</v>
      </c>
      <c r="F744" s="25">
        <v>5.04</v>
      </c>
      <c r="G744" s="25">
        <v>0</v>
      </c>
      <c r="H744" s="25">
        <v>5.04</v>
      </c>
    </row>
    <row r="745" spans="2:8" x14ac:dyDescent="0.25">
      <c r="B745" s="63">
        <v>43112</v>
      </c>
      <c r="C745" s="25">
        <v>0</v>
      </c>
      <c r="D745" s="25">
        <v>0</v>
      </c>
      <c r="E745" s="20">
        <f t="shared" si="11"/>
        <v>0</v>
      </c>
      <c r="F745" s="25">
        <v>5.03</v>
      </c>
      <c r="G745" s="25">
        <v>0</v>
      </c>
      <c r="H745" s="25">
        <v>5.03</v>
      </c>
    </row>
    <row r="746" spans="2:8" x14ac:dyDescent="0.25">
      <c r="B746" s="63">
        <v>43113</v>
      </c>
      <c r="C746" s="25">
        <v>0</v>
      </c>
      <c r="D746" s="25">
        <v>0</v>
      </c>
      <c r="E746" s="20">
        <f t="shared" si="11"/>
        <v>0</v>
      </c>
      <c r="F746" s="25">
        <v>5.04</v>
      </c>
      <c r="G746" s="25">
        <v>3.05</v>
      </c>
      <c r="H746" s="25">
        <v>8.09</v>
      </c>
    </row>
    <row r="747" spans="2:8" x14ac:dyDescent="0.25">
      <c r="B747" s="63">
        <v>43114</v>
      </c>
      <c r="C747" s="25">
        <v>0</v>
      </c>
      <c r="D747" s="25">
        <v>0</v>
      </c>
      <c r="E747" s="20">
        <f t="shared" si="11"/>
        <v>0</v>
      </c>
      <c r="F747" s="25">
        <v>5.04</v>
      </c>
      <c r="G747" s="25">
        <v>3.32</v>
      </c>
      <c r="H747" s="25">
        <v>8.36</v>
      </c>
    </row>
    <row r="748" spans="2:8" x14ac:dyDescent="0.25">
      <c r="B748" s="63">
        <v>43115</v>
      </c>
      <c r="C748" s="25">
        <v>0</v>
      </c>
      <c r="D748" s="25">
        <v>0</v>
      </c>
      <c r="E748" s="20">
        <f t="shared" si="11"/>
        <v>0</v>
      </c>
      <c r="F748" s="25">
        <v>5.0199999999999996</v>
      </c>
      <c r="G748" s="25">
        <v>3.32</v>
      </c>
      <c r="H748" s="25">
        <v>8.34</v>
      </c>
    </row>
    <row r="749" spans="2:8" x14ac:dyDescent="0.25">
      <c r="B749" s="63">
        <v>43116</v>
      </c>
      <c r="C749" s="25">
        <v>0</v>
      </c>
      <c r="D749" s="25">
        <v>0</v>
      </c>
      <c r="E749" s="20">
        <f t="shared" si="11"/>
        <v>0</v>
      </c>
      <c r="F749" s="25">
        <v>5.04</v>
      </c>
      <c r="G749" s="25">
        <v>2.77</v>
      </c>
      <c r="H749" s="25">
        <v>7.8100000000000005</v>
      </c>
    </row>
    <row r="750" spans="2:8" x14ac:dyDescent="0.25">
      <c r="B750" s="63">
        <v>43117</v>
      </c>
      <c r="C750" s="25">
        <v>0</v>
      </c>
      <c r="D750" s="25">
        <v>0</v>
      </c>
      <c r="E750" s="20">
        <f t="shared" si="11"/>
        <v>0</v>
      </c>
      <c r="F750" s="25">
        <v>5.03</v>
      </c>
      <c r="G750" s="25">
        <v>2.77</v>
      </c>
      <c r="H750" s="25">
        <v>7.8000000000000007</v>
      </c>
    </row>
    <row r="751" spans="2:8" x14ac:dyDescent="0.25">
      <c r="B751" s="63">
        <v>43118</v>
      </c>
      <c r="C751" s="25">
        <v>0.04</v>
      </c>
      <c r="D751" s="25">
        <v>0</v>
      </c>
      <c r="E751" s="20">
        <f t="shared" si="11"/>
        <v>0.04</v>
      </c>
      <c r="F751" s="25">
        <v>5.04</v>
      </c>
      <c r="G751" s="25">
        <v>2.77</v>
      </c>
      <c r="H751" s="25">
        <v>7.85</v>
      </c>
    </row>
    <row r="752" spans="2:8" x14ac:dyDescent="0.25">
      <c r="B752" s="63">
        <v>43119</v>
      </c>
      <c r="C752" s="25">
        <v>0</v>
      </c>
      <c r="D752" s="25">
        <v>0</v>
      </c>
      <c r="E752" s="20">
        <f t="shared" si="11"/>
        <v>0</v>
      </c>
      <c r="F752" s="25">
        <v>5.04</v>
      </c>
      <c r="G752" s="25">
        <v>3.33</v>
      </c>
      <c r="H752" s="25">
        <v>8.370000000000001</v>
      </c>
    </row>
    <row r="753" spans="2:8" x14ac:dyDescent="0.25">
      <c r="B753" s="63">
        <v>43120</v>
      </c>
      <c r="C753" s="25">
        <v>0</v>
      </c>
      <c r="D753" s="25">
        <v>0</v>
      </c>
      <c r="E753" s="20">
        <f t="shared" si="11"/>
        <v>0</v>
      </c>
      <c r="F753" s="25">
        <v>5.03</v>
      </c>
      <c r="G753" s="25">
        <v>3.34</v>
      </c>
      <c r="H753" s="25">
        <v>8.370000000000001</v>
      </c>
    </row>
    <row r="754" spans="2:8" x14ac:dyDescent="0.25">
      <c r="B754" s="63">
        <v>43121</v>
      </c>
      <c r="C754" s="25">
        <v>0</v>
      </c>
      <c r="D754" s="25">
        <v>0</v>
      </c>
      <c r="E754" s="20">
        <f t="shared" si="11"/>
        <v>0</v>
      </c>
      <c r="F754" s="25">
        <v>5.04</v>
      </c>
      <c r="G754" s="25">
        <v>3.34</v>
      </c>
      <c r="H754" s="25">
        <v>8.379999999999999</v>
      </c>
    </row>
    <row r="755" spans="2:8" x14ac:dyDescent="0.25">
      <c r="B755" s="63">
        <v>43122</v>
      </c>
      <c r="C755" s="25">
        <v>0</v>
      </c>
      <c r="D755" s="25">
        <v>0</v>
      </c>
      <c r="E755" s="20">
        <f t="shared" si="11"/>
        <v>0</v>
      </c>
      <c r="F755" s="25">
        <v>5.04</v>
      </c>
      <c r="G755" s="25">
        <v>2.5</v>
      </c>
      <c r="H755" s="25">
        <v>7.54</v>
      </c>
    </row>
    <row r="756" spans="2:8" x14ac:dyDescent="0.25">
      <c r="B756" s="63">
        <v>43123</v>
      </c>
      <c r="C756" s="25">
        <v>0</v>
      </c>
      <c r="D756" s="25">
        <v>0</v>
      </c>
      <c r="E756" s="20">
        <f t="shared" si="11"/>
        <v>0</v>
      </c>
      <c r="F756" s="25">
        <v>5.04</v>
      </c>
      <c r="G756" s="25">
        <v>0</v>
      </c>
      <c r="H756" s="25">
        <v>5.04</v>
      </c>
    </row>
    <row r="757" spans="2:8" x14ac:dyDescent="0.25">
      <c r="B757" s="63">
        <v>43124</v>
      </c>
      <c r="C757" s="25">
        <v>0</v>
      </c>
      <c r="D757" s="25">
        <v>0</v>
      </c>
      <c r="E757" s="20">
        <f t="shared" si="11"/>
        <v>0</v>
      </c>
      <c r="F757" s="25">
        <v>5.04</v>
      </c>
      <c r="G757" s="25">
        <v>0</v>
      </c>
      <c r="H757" s="25">
        <v>5.04</v>
      </c>
    </row>
    <row r="758" spans="2:8" x14ac:dyDescent="0.25">
      <c r="B758" s="63">
        <v>43125</v>
      </c>
      <c r="C758" s="23">
        <v>0</v>
      </c>
      <c r="D758" s="23">
        <v>0</v>
      </c>
      <c r="E758" s="20">
        <f t="shared" si="11"/>
        <v>0</v>
      </c>
      <c r="F758" s="23">
        <v>5.04</v>
      </c>
      <c r="G758" s="23">
        <v>1.53</v>
      </c>
      <c r="H758" s="23">
        <v>6.57</v>
      </c>
    </row>
    <row r="759" spans="2:8" x14ac:dyDescent="0.25">
      <c r="B759" s="63">
        <v>43126</v>
      </c>
      <c r="C759" s="23">
        <v>0</v>
      </c>
      <c r="D759" s="23">
        <v>0</v>
      </c>
      <c r="E759" s="20">
        <f t="shared" si="11"/>
        <v>0</v>
      </c>
      <c r="F759" s="23">
        <v>5.0599999999999996</v>
      </c>
      <c r="G759" s="23">
        <v>0</v>
      </c>
      <c r="H759" s="23">
        <v>5.0599999999999996</v>
      </c>
    </row>
    <row r="760" spans="2:8" x14ac:dyDescent="0.25">
      <c r="B760" s="63">
        <v>43127</v>
      </c>
      <c r="C760" s="23">
        <v>0</v>
      </c>
      <c r="D760" s="23">
        <v>0</v>
      </c>
      <c r="E760" s="20">
        <f t="shared" si="11"/>
        <v>0</v>
      </c>
      <c r="F760" s="23">
        <v>5.03</v>
      </c>
      <c r="G760" s="23">
        <v>0</v>
      </c>
      <c r="H760" s="23">
        <v>5.03</v>
      </c>
    </row>
    <row r="761" spans="2:8" x14ac:dyDescent="0.25">
      <c r="B761" s="63">
        <v>43128</v>
      </c>
      <c r="C761" s="23">
        <v>0</v>
      </c>
      <c r="D761" s="23">
        <v>0</v>
      </c>
      <c r="E761" s="20">
        <f t="shared" si="11"/>
        <v>0</v>
      </c>
      <c r="F761" s="23">
        <v>5.04</v>
      </c>
      <c r="G761" s="23">
        <v>0</v>
      </c>
      <c r="H761" s="23">
        <v>5.04</v>
      </c>
    </row>
    <row r="762" spans="2:8" x14ac:dyDescent="0.25">
      <c r="B762" s="63">
        <v>43129</v>
      </c>
      <c r="C762" s="23">
        <v>0.02</v>
      </c>
      <c r="D762" s="23">
        <v>0</v>
      </c>
      <c r="E762" s="20">
        <f t="shared" si="11"/>
        <v>0.02</v>
      </c>
      <c r="F762" s="23">
        <v>5.04</v>
      </c>
      <c r="G762" s="23">
        <v>0</v>
      </c>
      <c r="H762" s="23">
        <v>5.0599999999999996</v>
      </c>
    </row>
    <row r="763" spans="2:8" x14ac:dyDescent="0.25">
      <c r="B763" s="63">
        <v>43130</v>
      </c>
      <c r="C763" s="25">
        <v>0.02</v>
      </c>
      <c r="D763" s="25">
        <v>0</v>
      </c>
      <c r="E763" s="20">
        <f t="shared" si="11"/>
        <v>0.02</v>
      </c>
      <c r="F763" s="25">
        <v>5.05</v>
      </c>
      <c r="G763" s="25">
        <v>0</v>
      </c>
      <c r="H763" s="25">
        <v>5.0699999999999994</v>
      </c>
    </row>
    <row r="764" spans="2:8" x14ac:dyDescent="0.25">
      <c r="B764" s="62">
        <v>43131</v>
      </c>
      <c r="C764" s="23">
        <v>0</v>
      </c>
      <c r="D764" s="23">
        <v>0</v>
      </c>
      <c r="E764" s="20">
        <f t="shared" si="11"/>
        <v>0</v>
      </c>
      <c r="F764" s="23">
        <v>5.04</v>
      </c>
      <c r="G764" s="23">
        <v>0</v>
      </c>
      <c r="H764" s="23">
        <v>5.04</v>
      </c>
    </row>
    <row r="765" spans="2:8" x14ac:dyDescent="0.25">
      <c r="B765" s="62">
        <v>43132</v>
      </c>
      <c r="C765" s="23">
        <v>0</v>
      </c>
      <c r="D765" s="23">
        <v>0</v>
      </c>
      <c r="E765" s="20">
        <f t="shared" si="11"/>
        <v>0</v>
      </c>
      <c r="F765" s="23">
        <v>5.04</v>
      </c>
      <c r="G765" s="23">
        <v>0</v>
      </c>
      <c r="H765" s="23">
        <v>5.04</v>
      </c>
    </row>
    <row r="766" spans="2:8" x14ac:dyDescent="0.25">
      <c r="B766" s="62">
        <v>43133</v>
      </c>
      <c r="C766" s="23">
        <v>0</v>
      </c>
      <c r="D766" s="23">
        <v>0</v>
      </c>
      <c r="E766" s="20">
        <f t="shared" si="11"/>
        <v>0</v>
      </c>
      <c r="F766" s="23">
        <v>5.04</v>
      </c>
      <c r="G766" s="23">
        <v>0</v>
      </c>
      <c r="H766" s="23">
        <v>5.04</v>
      </c>
    </row>
    <row r="767" spans="2:8" x14ac:dyDescent="0.25">
      <c r="B767" s="62">
        <v>43134</v>
      </c>
      <c r="C767" s="23">
        <v>0.04</v>
      </c>
      <c r="D767" s="23">
        <v>0</v>
      </c>
      <c r="E767" s="20">
        <f t="shared" si="11"/>
        <v>0.04</v>
      </c>
      <c r="F767" s="23">
        <v>5.0199999999999996</v>
      </c>
      <c r="G767" s="23">
        <v>0</v>
      </c>
      <c r="H767" s="23">
        <v>5.0599999999999996</v>
      </c>
    </row>
    <row r="768" spans="2:8" x14ac:dyDescent="0.25">
      <c r="B768" s="62">
        <v>43135</v>
      </c>
      <c r="C768" s="23">
        <v>0</v>
      </c>
      <c r="D768" s="23">
        <v>0</v>
      </c>
      <c r="E768" s="20">
        <f t="shared" si="11"/>
        <v>0</v>
      </c>
      <c r="F768" s="23">
        <v>5.04</v>
      </c>
      <c r="G768" s="23">
        <v>0</v>
      </c>
      <c r="H768" s="23">
        <v>5.04</v>
      </c>
    </row>
    <row r="769" spans="2:8" x14ac:dyDescent="0.25">
      <c r="B769" s="62">
        <v>43136</v>
      </c>
      <c r="C769" s="23">
        <v>0</v>
      </c>
      <c r="D769" s="23">
        <v>0</v>
      </c>
      <c r="E769" s="20">
        <f t="shared" si="11"/>
        <v>0</v>
      </c>
      <c r="F769" s="23">
        <v>5.04</v>
      </c>
      <c r="G769" s="23">
        <v>2.78</v>
      </c>
      <c r="H769" s="23">
        <v>7.82</v>
      </c>
    </row>
    <row r="770" spans="2:8" x14ac:dyDescent="0.25">
      <c r="B770" s="62">
        <v>43137</v>
      </c>
      <c r="C770" s="23">
        <v>0</v>
      </c>
      <c r="D770" s="23">
        <v>0</v>
      </c>
      <c r="E770" s="20">
        <f t="shared" si="11"/>
        <v>0</v>
      </c>
      <c r="F770" s="23">
        <v>5.03</v>
      </c>
      <c r="G770" s="23">
        <v>3.33</v>
      </c>
      <c r="H770" s="23">
        <v>8.36</v>
      </c>
    </row>
    <row r="771" spans="2:8" x14ac:dyDescent="0.25">
      <c r="B771" s="62">
        <v>43138</v>
      </c>
      <c r="C771" s="23">
        <v>0</v>
      </c>
      <c r="D771" s="23">
        <v>0</v>
      </c>
      <c r="E771" s="20">
        <f t="shared" si="11"/>
        <v>0</v>
      </c>
      <c r="F771" s="23">
        <v>5.03</v>
      </c>
      <c r="G771" s="23">
        <v>4.67</v>
      </c>
      <c r="H771" s="23">
        <v>9.6999999999999993</v>
      </c>
    </row>
    <row r="772" spans="2:8" x14ac:dyDescent="0.25">
      <c r="B772" s="62">
        <v>43139</v>
      </c>
      <c r="C772" s="23">
        <v>0</v>
      </c>
      <c r="D772" s="23">
        <v>0</v>
      </c>
      <c r="E772" s="20">
        <f t="shared" ref="E772:E835" si="12">D772+C772</f>
        <v>0</v>
      </c>
      <c r="F772" s="23">
        <v>5.03</v>
      </c>
      <c r="G772" s="23">
        <v>3.33</v>
      </c>
      <c r="H772" s="23">
        <v>8.36</v>
      </c>
    </row>
    <row r="773" spans="2:8" x14ac:dyDescent="0.25">
      <c r="B773" s="62">
        <v>43140</v>
      </c>
      <c r="C773" s="23">
        <v>0</v>
      </c>
      <c r="D773" s="23">
        <v>0</v>
      </c>
      <c r="E773" s="20">
        <f t="shared" si="12"/>
        <v>0</v>
      </c>
      <c r="F773" s="23">
        <v>5.0199999999999996</v>
      </c>
      <c r="G773" s="23">
        <v>0</v>
      </c>
      <c r="H773" s="23">
        <v>5.0199999999999996</v>
      </c>
    </row>
    <row r="774" spans="2:8" x14ac:dyDescent="0.25">
      <c r="B774" s="62">
        <v>43141</v>
      </c>
      <c r="C774" s="23">
        <v>0</v>
      </c>
      <c r="D774" s="23">
        <v>0</v>
      </c>
      <c r="E774" s="20">
        <f t="shared" si="12"/>
        <v>0</v>
      </c>
      <c r="F774" s="23">
        <v>5.03</v>
      </c>
      <c r="G774" s="23">
        <v>0</v>
      </c>
      <c r="H774" s="23">
        <v>5.03</v>
      </c>
    </row>
    <row r="775" spans="2:8" x14ac:dyDescent="0.25">
      <c r="B775" s="62">
        <v>43142</v>
      </c>
      <c r="C775" s="23">
        <v>0</v>
      </c>
      <c r="D775" s="23">
        <v>0</v>
      </c>
      <c r="E775" s="20">
        <f t="shared" si="12"/>
        <v>0</v>
      </c>
      <c r="F775" s="23">
        <v>5.04</v>
      </c>
      <c r="G775" s="23">
        <v>0</v>
      </c>
      <c r="H775" s="23">
        <v>5.04</v>
      </c>
    </row>
    <row r="776" spans="2:8" x14ac:dyDescent="0.25">
      <c r="B776" s="62">
        <v>43143</v>
      </c>
      <c r="C776" s="23">
        <v>0</v>
      </c>
      <c r="D776" s="23">
        <v>0</v>
      </c>
      <c r="E776" s="20">
        <f t="shared" si="12"/>
        <v>0</v>
      </c>
      <c r="F776" s="23">
        <v>5.04</v>
      </c>
      <c r="G776" s="23">
        <v>3.33</v>
      </c>
      <c r="H776" s="23">
        <v>8.370000000000001</v>
      </c>
    </row>
    <row r="777" spans="2:8" x14ac:dyDescent="0.25">
      <c r="B777" s="62">
        <v>43144</v>
      </c>
      <c r="C777" s="23">
        <v>0</v>
      </c>
      <c r="D777" s="23">
        <v>8.09</v>
      </c>
      <c r="E777" s="20">
        <f t="shared" si="12"/>
        <v>8.09</v>
      </c>
      <c r="F777" s="23">
        <v>5.0199999999999996</v>
      </c>
      <c r="G777" s="23">
        <v>0.83</v>
      </c>
      <c r="H777" s="23">
        <v>13.94</v>
      </c>
    </row>
    <row r="778" spans="2:8" x14ac:dyDescent="0.25">
      <c r="B778" s="62">
        <v>43145</v>
      </c>
      <c r="C778" s="23">
        <v>0</v>
      </c>
      <c r="D778" s="23">
        <v>8.98</v>
      </c>
      <c r="E778" s="20">
        <f t="shared" si="12"/>
        <v>8.98</v>
      </c>
      <c r="F778" s="23">
        <v>5.04</v>
      </c>
      <c r="G778" s="23">
        <v>0</v>
      </c>
      <c r="H778" s="23">
        <v>14.02</v>
      </c>
    </row>
    <row r="779" spans="2:8" x14ac:dyDescent="0.25">
      <c r="B779" s="63">
        <v>43146</v>
      </c>
      <c r="C779" s="25">
        <v>0.02</v>
      </c>
      <c r="D779" s="25">
        <v>5</v>
      </c>
      <c r="E779" s="20">
        <f t="shared" si="12"/>
        <v>5.0199999999999996</v>
      </c>
      <c r="F779" s="25">
        <v>5.21</v>
      </c>
      <c r="G779" s="25">
        <v>0</v>
      </c>
      <c r="H779" s="25">
        <v>10.23</v>
      </c>
    </row>
    <row r="780" spans="2:8" x14ac:dyDescent="0.25">
      <c r="B780" s="63">
        <v>43147</v>
      </c>
      <c r="C780" s="25">
        <v>0</v>
      </c>
      <c r="D780" s="25">
        <v>0</v>
      </c>
      <c r="E780" s="20">
        <f t="shared" si="12"/>
        <v>0</v>
      </c>
      <c r="F780" s="25">
        <v>5.0199999999999996</v>
      </c>
      <c r="G780" s="25">
        <v>0</v>
      </c>
      <c r="H780" s="25">
        <v>5.0199999999999996</v>
      </c>
    </row>
    <row r="781" spans="2:8" x14ac:dyDescent="0.25">
      <c r="B781" s="63">
        <v>43148</v>
      </c>
      <c r="C781" s="25">
        <v>0</v>
      </c>
      <c r="D781" s="25">
        <v>0</v>
      </c>
      <c r="E781" s="20">
        <f t="shared" si="12"/>
        <v>0</v>
      </c>
      <c r="F781" s="25">
        <v>5.03</v>
      </c>
      <c r="G781" s="25">
        <v>0</v>
      </c>
      <c r="H781" s="25">
        <v>5.03</v>
      </c>
    </row>
    <row r="782" spans="2:8" x14ac:dyDescent="0.25">
      <c r="B782" s="63">
        <v>43149</v>
      </c>
      <c r="C782" s="25">
        <v>0</v>
      </c>
      <c r="D782" s="25">
        <v>0</v>
      </c>
      <c r="E782" s="20">
        <f t="shared" si="12"/>
        <v>0</v>
      </c>
      <c r="F782" s="25">
        <v>5.03</v>
      </c>
      <c r="G782" s="25">
        <v>0</v>
      </c>
      <c r="H782" s="25">
        <v>5.03</v>
      </c>
    </row>
    <row r="783" spans="2:8" x14ac:dyDescent="0.25">
      <c r="B783" s="63">
        <v>43150</v>
      </c>
      <c r="C783" s="25">
        <v>0</v>
      </c>
      <c r="D783" s="25">
        <v>0</v>
      </c>
      <c r="E783" s="20">
        <f t="shared" si="12"/>
        <v>0</v>
      </c>
      <c r="F783" s="25">
        <v>5.03</v>
      </c>
      <c r="G783" s="25">
        <v>1.38</v>
      </c>
      <c r="H783" s="25">
        <v>6.41</v>
      </c>
    </row>
    <row r="784" spans="2:8" x14ac:dyDescent="0.25">
      <c r="B784" s="63">
        <v>43151</v>
      </c>
      <c r="C784" s="25">
        <v>0</v>
      </c>
      <c r="D784" s="25">
        <v>0</v>
      </c>
      <c r="E784" s="20">
        <f t="shared" si="12"/>
        <v>0</v>
      </c>
      <c r="F784" s="25">
        <v>5.03</v>
      </c>
      <c r="G784" s="25">
        <v>0</v>
      </c>
      <c r="H784" s="25">
        <v>5.03</v>
      </c>
    </row>
    <row r="785" spans="2:8" x14ac:dyDescent="0.25">
      <c r="B785" s="63">
        <v>43152</v>
      </c>
      <c r="C785" s="25">
        <v>0</v>
      </c>
      <c r="D785" s="25">
        <v>0</v>
      </c>
      <c r="E785" s="20">
        <f t="shared" si="12"/>
        <v>0</v>
      </c>
      <c r="F785" s="25">
        <v>5.86</v>
      </c>
      <c r="G785" s="25">
        <v>3.32</v>
      </c>
      <c r="H785" s="25">
        <v>9.18</v>
      </c>
    </row>
    <row r="786" spans="2:8" x14ac:dyDescent="0.25">
      <c r="B786" s="63">
        <v>43153</v>
      </c>
      <c r="C786" s="25">
        <v>0</v>
      </c>
      <c r="D786" s="25">
        <v>0</v>
      </c>
      <c r="E786" s="20">
        <f t="shared" si="12"/>
        <v>0</v>
      </c>
      <c r="F786" s="25">
        <v>6.59</v>
      </c>
      <c r="G786" s="25">
        <v>0.97</v>
      </c>
      <c r="H786" s="25">
        <v>7.56</v>
      </c>
    </row>
    <row r="787" spans="2:8" x14ac:dyDescent="0.25">
      <c r="B787" s="63">
        <v>43154</v>
      </c>
      <c r="C787" s="25">
        <v>0</v>
      </c>
      <c r="D787" s="25">
        <v>0</v>
      </c>
      <c r="E787" s="20">
        <f t="shared" si="12"/>
        <v>0</v>
      </c>
      <c r="F787" s="25">
        <v>5.99</v>
      </c>
      <c r="G787" s="25">
        <v>0</v>
      </c>
      <c r="H787" s="25">
        <v>5.99</v>
      </c>
    </row>
    <row r="788" spans="2:8" x14ac:dyDescent="0.25">
      <c r="B788" s="63">
        <v>43155</v>
      </c>
      <c r="C788" s="25">
        <v>0</v>
      </c>
      <c r="D788" s="25">
        <v>0</v>
      </c>
      <c r="E788" s="20">
        <f t="shared" si="12"/>
        <v>0</v>
      </c>
      <c r="F788" s="25">
        <v>5.05</v>
      </c>
      <c r="G788" s="25">
        <v>0</v>
      </c>
      <c r="H788" s="25">
        <v>5.05</v>
      </c>
    </row>
    <row r="789" spans="2:8" x14ac:dyDescent="0.25">
      <c r="B789" s="63">
        <v>43156</v>
      </c>
      <c r="C789" s="23">
        <v>0</v>
      </c>
      <c r="D789" s="23">
        <v>0</v>
      </c>
      <c r="E789" s="20">
        <f t="shared" si="12"/>
        <v>0</v>
      </c>
      <c r="F789" s="23">
        <v>5.05</v>
      </c>
      <c r="G789" s="23">
        <v>0</v>
      </c>
      <c r="H789" s="23">
        <v>5.05</v>
      </c>
    </row>
    <row r="790" spans="2:8" x14ac:dyDescent="0.25">
      <c r="B790" s="63">
        <v>43157</v>
      </c>
      <c r="C790" s="25">
        <v>0</v>
      </c>
      <c r="D790" s="25">
        <v>0</v>
      </c>
      <c r="E790" s="20">
        <f t="shared" si="12"/>
        <v>0</v>
      </c>
      <c r="F790" s="25">
        <v>6.28</v>
      </c>
      <c r="G790" s="25">
        <v>12.01</v>
      </c>
      <c r="H790" s="25">
        <v>18.29</v>
      </c>
    </row>
    <row r="791" spans="2:8" x14ac:dyDescent="0.25">
      <c r="B791" s="63">
        <v>43158</v>
      </c>
      <c r="C791" s="25">
        <v>0</v>
      </c>
      <c r="D791" s="25">
        <v>21.75</v>
      </c>
      <c r="E791" s="20">
        <f t="shared" si="12"/>
        <v>21.75</v>
      </c>
      <c r="F791" s="25">
        <v>11.8</v>
      </c>
      <c r="G791" s="25">
        <v>21.68</v>
      </c>
      <c r="H791" s="25">
        <v>55.230000000000004</v>
      </c>
    </row>
    <row r="792" spans="2:8" x14ac:dyDescent="0.25">
      <c r="B792" s="63">
        <v>43159</v>
      </c>
      <c r="C792" s="25">
        <v>6.77</v>
      </c>
      <c r="D792" s="25">
        <v>37.44</v>
      </c>
      <c r="E792" s="20">
        <f t="shared" si="12"/>
        <v>44.209999999999994</v>
      </c>
      <c r="F792" s="25">
        <v>17.66</v>
      </c>
      <c r="G792" s="25">
        <v>22.92</v>
      </c>
      <c r="H792" s="25">
        <v>84.789999999999992</v>
      </c>
    </row>
    <row r="793" spans="2:8" x14ac:dyDescent="0.25">
      <c r="B793" s="63">
        <v>43160</v>
      </c>
      <c r="C793" s="23">
        <v>7.3</v>
      </c>
      <c r="D793" s="23">
        <v>25.49</v>
      </c>
      <c r="E793" s="20">
        <f t="shared" si="12"/>
        <v>32.79</v>
      </c>
      <c r="F793" s="23">
        <v>5.97</v>
      </c>
      <c r="G793" s="23">
        <v>23.06</v>
      </c>
      <c r="H793" s="23">
        <v>61.819999999999993</v>
      </c>
    </row>
    <row r="794" spans="2:8" x14ac:dyDescent="0.25">
      <c r="B794" s="63">
        <v>43161</v>
      </c>
      <c r="C794" s="23">
        <v>5.1100000000000003</v>
      </c>
      <c r="D794" s="23">
        <v>7.7</v>
      </c>
      <c r="E794" s="20">
        <f t="shared" si="12"/>
        <v>12.81</v>
      </c>
      <c r="F794" s="23">
        <v>6.88</v>
      </c>
      <c r="G794" s="23">
        <v>12.32</v>
      </c>
      <c r="H794" s="23">
        <v>32.010000000000005</v>
      </c>
    </row>
    <row r="795" spans="2:8" x14ac:dyDescent="0.25">
      <c r="B795" s="63">
        <v>43162</v>
      </c>
      <c r="C795" s="23">
        <v>0</v>
      </c>
      <c r="D795" s="23">
        <v>0</v>
      </c>
      <c r="E795" s="20">
        <f t="shared" si="12"/>
        <v>0</v>
      </c>
      <c r="F795" s="23">
        <v>6.61</v>
      </c>
      <c r="G795" s="23">
        <v>0</v>
      </c>
      <c r="H795" s="23">
        <v>6.61</v>
      </c>
    </row>
    <row r="796" spans="2:8" x14ac:dyDescent="0.25">
      <c r="B796" s="63">
        <v>43163</v>
      </c>
      <c r="C796" s="23">
        <v>0</v>
      </c>
      <c r="D796" s="23">
        <v>0</v>
      </c>
      <c r="E796" s="20">
        <f t="shared" si="12"/>
        <v>0</v>
      </c>
      <c r="F796" s="23">
        <v>6.25</v>
      </c>
      <c r="G796" s="23">
        <v>0</v>
      </c>
      <c r="H796" s="23">
        <v>6.25</v>
      </c>
    </row>
    <row r="797" spans="2:8" x14ac:dyDescent="0.25">
      <c r="B797" s="63">
        <v>43164</v>
      </c>
      <c r="C797" s="25">
        <v>0</v>
      </c>
      <c r="D797" s="25">
        <v>0</v>
      </c>
      <c r="E797" s="20">
        <f t="shared" si="12"/>
        <v>0</v>
      </c>
      <c r="F797" s="25">
        <v>5.05</v>
      </c>
      <c r="G797" s="25">
        <v>0</v>
      </c>
      <c r="H797" s="25">
        <v>5.05</v>
      </c>
    </row>
    <row r="798" spans="2:8" x14ac:dyDescent="0.25">
      <c r="B798" s="63">
        <v>43165</v>
      </c>
      <c r="C798" s="25">
        <v>0.03</v>
      </c>
      <c r="D798" s="25">
        <v>0</v>
      </c>
      <c r="E798" s="20">
        <f t="shared" si="12"/>
        <v>0.03</v>
      </c>
      <c r="F798" s="25">
        <v>5.03</v>
      </c>
      <c r="G798" s="25">
        <v>1.94</v>
      </c>
      <c r="H798" s="25">
        <v>7</v>
      </c>
    </row>
    <row r="799" spans="2:8" x14ac:dyDescent="0.25">
      <c r="B799" s="63">
        <v>43166</v>
      </c>
      <c r="C799" s="25">
        <v>0.04</v>
      </c>
      <c r="D799" s="25">
        <v>0</v>
      </c>
      <c r="E799" s="20">
        <f t="shared" si="12"/>
        <v>0.04</v>
      </c>
      <c r="F799" s="25">
        <v>5.05</v>
      </c>
      <c r="G799" s="25">
        <v>0</v>
      </c>
      <c r="H799" s="25">
        <v>5.09</v>
      </c>
    </row>
    <row r="800" spans="2:8" x14ac:dyDescent="0.25">
      <c r="B800" s="63">
        <v>43167</v>
      </c>
      <c r="C800" s="23">
        <v>0</v>
      </c>
      <c r="D800" s="23">
        <v>0</v>
      </c>
      <c r="E800" s="20">
        <f t="shared" si="12"/>
        <v>0</v>
      </c>
      <c r="F800" s="23">
        <v>5.05</v>
      </c>
      <c r="G800" s="23">
        <v>0</v>
      </c>
      <c r="H800" s="23">
        <v>5.05</v>
      </c>
    </row>
    <row r="801" spans="2:8" x14ac:dyDescent="0.25">
      <c r="B801" s="63">
        <v>43168</v>
      </c>
      <c r="C801" s="25">
        <v>0</v>
      </c>
      <c r="D801" s="25">
        <v>0</v>
      </c>
      <c r="E801" s="20">
        <f t="shared" si="12"/>
        <v>0</v>
      </c>
      <c r="F801" s="25">
        <v>5.04</v>
      </c>
      <c r="G801" s="25">
        <v>0</v>
      </c>
      <c r="H801" s="25">
        <v>5.04</v>
      </c>
    </row>
    <row r="802" spans="2:8" x14ac:dyDescent="0.25">
      <c r="B802" s="63">
        <v>43169</v>
      </c>
      <c r="C802" s="25">
        <v>0</v>
      </c>
      <c r="D802" s="25">
        <v>0</v>
      </c>
      <c r="E802" s="20">
        <f t="shared" si="12"/>
        <v>0</v>
      </c>
      <c r="F802" s="25">
        <v>5.03</v>
      </c>
      <c r="G802" s="25">
        <v>0</v>
      </c>
      <c r="H802" s="25">
        <v>5.03</v>
      </c>
    </row>
    <row r="803" spans="2:8" x14ac:dyDescent="0.25">
      <c r="B803" s="63">
        <v>43170</v>
      </c>
      <c r="C803" s="25">
        <v>2.48</v>
      </c>
      <c r="D803" s="25">
        <v>0</v>
      </c>
      <c r="E803" s="20">
        <f t="shared" si="12"/>
        <v>2.48</v>
      </c>
      <c r="F803" s="25">
        <v>5.03</v>
      </c>
      <c r="G803" s="25">
        <v>0</v>
      </c>
      <c r="H803" s="25">
        <v>7.51</v>
      </c>
    </row>
    <row r="804" spans="2:8" x14ac:dyDescent="0.25">
      <c r="B804" s="63">
        <v>43171</v>
      </c>
      <c r="C804" s="25">
        <v>0</v>
      </c>
      <c r="D804" s="25">
        <v>0</v>
      </c>
      <c r="E804" s="20">
        <f t="shared" si="12"/>
        <v>0</v>
      </c>
      <c r="F804" s="25">
        <v>5.04</v>
      </c>
      <c r="G804" s="25">
        <v>0</v>
      </c>
      <c r="H804" s="25">
        <v>5.04</v>
      </c>
    </row>
    <row r="805" spans="2:8" x14ac:dyDescent="0.25">
      <c r="B805" s="63">
        <v>43172</v>
      </c>
      <c r="C805" s="25">
        <v>0</v>
      </c>
      <c r="D805" s="25">
        <v>0</v>
      </c>
      <c r="E805" s="20">
        <f t="shared" si="12"/>
        <v>0</v>
      </c>
      <c r="F805" s="25">
        <v>5.04</v>
      </c>
      <c r="G805" s="25">
        <v>0</v>
      </c>
      <c r="H805" s="25">
        <v>5.04</v>
      </c>
    </row>
    <row r="806" spans="2:8" x14ac:dyDescent="0.25">
      <c r="B806" s="63">
        <v>43173</v>
      </c>
      <c r="C806" s="25">
        <v>0</v>
      </c>
      <c r="D806" s="25">
        <v>0</v>
      </c>
      <c r="E806" s="20">
        <f t="shared" si="12"/>
        <v>0</v>
      </c>
      <c r="F806" s="25">
        <v>5.04</v>
      </c>
      <c r="G806" s="25">
        <v>0</v>
      </c>
      <c r="H806" s="25">
        <v>5.04</v>
      </c>
    </row>
    <row r="807" spans="2:8" x14ac:dyDescent="0.25">
      <c r="B807" s="63">
        <v>43174</v>
      </c>
      <c r="C807" s="25">
        <v>0</v>
      </c>
      <c r="D807" s="25">
        <v>0</v>
      </c>
      <c r="E807" s="20">
        <f t="shared" si="12"/>
        <v>0</v>
      </c>
      <c r="F807" s="25">
        <v>5.05</v>
      </c>
      <c r="G807" s="25">
        <v>0</v>
      </c>
      <c r="H807" s="25">
        <v>5.05</v>
      </c>
    </row>
    <row r="808" spans="2:8" x14ac:dyDescent="0.25">
      <c r="B808" s="63">
        <v>43175</v>
      </c>
      <c r="C808" s="25">
        <v>0</v>
      </c>
      <c r="D808" s="25">
        <v>0</v>
      </c>
      <c r="E808" s="20">
        <f t="shared" si="12"/>
        <v>0</v>
      </c>
      <c r="F808" s="25">
        <v>5.04</v>
      </c>
      <c r="G808" s="25">
        <v>0</v>
      </c>
      <c r="H808" s="25">
        <v>5.04</v>
      </c>
    </row>
    <row r="809" spans="2:8" x14ac:dyDescent="0.25">
      <c r="B809" s="63">
        <v>43176</v>
      </c>
      <c r="C809" s="25">
        <v>0</v>
      </c>
      <c r="D809" s="25">
        <v>0</v>
      </c>
      <c r="E809" s="20">
        <f t="shared" si="12"/>
        <v>0</v>
      </c>
      <c r="F809" s="25">
        <v>5.05</v>
      </c>
      <c r="G809" s="25">
        <v>0</v>
      </c>
      <c r="H809" s="25">
        <v>5.05</v>
      </c>
    </row>
    <row r="810" spans="2:8" x14ac:dyDescent="0.25">
      <c r="B810" s="63">
        <v>43177</v>
      </c>
      <c r="C810" s="25">
        <v>0</v>
      </c>
      <c r="D810" s="25">
        <v>5.62</v>
      </c>
      <c r="E810" s="20">
        <f t="shared" si="12"/>
        <v>5.62</v>
      </c>
      <c r="F810" s="25">
        <v>5.03</v>
      </c>
      <c r="G810" s="25">
        <v>0</v>
      </c>
      <c r="H810" s="25">
        <v>10.65</v>
      </c>
    </row>
    <row r="811" spans="2:8" x14ac:dyDescent="0.25">
      <c r="B811" s="63">
        <v>43178</v>
      </c>
      <c r="C811" s="25">
        <v>0.03</v>
      </c>
      <c r="D811" s="25">
        <v>5.99</v>
      </c>
      <c r="E811" s="20">
        <f t="shared" si="12"/>
        <v>6.0200000000000005</v>
      </c>
      <c r="F811" s="25">
        <v>5.04</v>
      </c>
      <c r="G811" s="25">
        <v>3.47</v>
      </c>
      <c r="H811" s="25">
        <v>14.530000000000001</v>
      </c>
    </row>
    <row r="812" spans="2:8" x14ac:dyDescent="0.25">
      <c r="B812" s="63">
        <v>43179</v>
      </c>
      <c r="C812" s="25">
        <v>0</v>
      </c>
      <c r="D812" s="25">
        <v>8.2799999999999994</v>
      </c>
      <c r="E812" s="20">
        <f t="shared" si="12"/>
        <v>8.2799999999999994</v>
      </c>
      <c r="F812" s="25">
        <v>5.3</v>
      </c>
      <c r="G812" s="25">
        <v>9.0399999999999991</v>
      </c>
      <c r="H812" s="25">
        <v>22.62</v>
      </c>
    </row>
    <row r="813" spans="2:8" x14ac:dyDescent="0.25">
      <c r="B813" s="63">
        <v>43180</v>
      </c>
      <c r="C813" s="25">
        <v>0</v>
      </c>
      <c r="D813" s="25">
        <v>0</v>
      </c>
      <c r="E813" s="20">
        <f t="shared" si="12"/>
        <v>0</v>
      </c>
      <c r="F813" s="25">
        <v>5.31</v>
      </c>
      <c r="G813" s="25">
        <v>8.7200000000000006</v>
      </c>
      <c r="H813" s="25">
        <v>14.030000000000001</v>
      </c>
    </row>
    <row r="814" spans="2:8" x14ac:dyDescent="0.25">
      <c r="B814" s="63">
        <v>43181</v>
      </c>
      <c r="C814" s="23">
        <v>0</v>
      </c>
      <c r="D814" s="23">
        <v>0</v>
      </c>
      <c r="E814" s="20">
        <f t="shared" si="12"/>
        <v>0</v>
      </c>
      <c r="F814" s="23">
        <v>5.67</v>
      </c>
      <c r="G814" s="23">
        <v>7.42</v>
      </c>
      <c r="H814" s="23">
        <v>13.09</v>
      </c>
    </row>
    <row r="815" spans="2:8" x14ac:dyDescent="0.25">
      <c r="B815" s="63">
        <v>43182</v>
      </c>
      <c r="C815" s="23">
        <v>0</v>
      </c>
      <c r="D815" s="23">
        <v>0</v>
      </c>
      <c r="E815" s="20">
        <f t="shared" si="12"/>
        <v>0</v>
      </c>
      <c r="F815" s="23">
        <v>5.85</v>
      </c>
      <c r="G815" s="23">
        <v>8.8800000000000008</v>
      </c>
      <c r="H815" s="23">
        <v>14.73</v>
      </c>
    </row>
    <row r="816" spans="2:8" x14ac:dyDescent="0.25">
      <c r="B816" s="63">
        <v>43183</v>
      </c>
      <c r="C816" s="23">
        <v>0</v>
      </c>
      <c r="D816" s="23">
        <v>7.11</v>
      </c>
      <c r="E816" s="20">
        <f t="shared" si="12"/>
        <v>7.11</v>
      </c>
      <c r="F816" s="23">
        <v>6.61</v>
      </c>
      <c r="G816" s="23">
        <v>3.42</v>
      </c>
      <c r="H816" s="23">
        <v>17.14</v>
      </c>
    </row>
    <row r="817" spans="2:8" x14ac:dyDescent="0.25">
      <c r="B817" s="63">
        <v>43184</v>
      </c>
      <c r="C817" s="23">
        <v>0</v>
      </c>
      <c r="D817" s="23">
        <v>6.13</v>
      </c>
      <c r="E817" s="20">
        <f t="shared" si="12"/>
        <v>6.13</v>
      </c>
      <c r="F817" s="23">
        <v>19.46</v>
      </c>
      <c r="G817" s="23">
        <v>3.33</v>
      </c>
      <c r="H817" s="23">
        <v>28.92</v>
      </c>
    </row>
    <row r="818" spans="2:8" x14ac:dyDescent="0.25">
      <c r="B818" s="63">
        <v>43185</v>
      </c>
      <c r="C818" s="25">
        <v>0</v>
      </c>
      <c r="D818" s="25">
        <v>7.7</v>
      </c>
      <c r="E818" s="20">
        <f t="shared" si="12"/>
        <v>7.7</v>
      </c>
      <c r="F818" s="25">
        <v>17.62</v>
      </c>
      <c r="G818" s="25">
        <v>0</v>
      </c>
      <c r="H818" s="25">
        <v>25.32</v>
      </c>
    </row>
    <row r="819" spans="2:8" x14ac:dyDescent="0.25">
      <c r="B819" s="63">
        <v>43186</v>
      </c>
      <c r="C819" s="25">
        <v>0.03</v>
      </c>
      <c r="D819" s="25">
        <v>3.2</v>
      </c>
      <c r="E819" s="20">
        <f t="shared" si="12"/>
        <v>3.23</v>
      </c>
      <c r="F819" s="25">
        <v>18.78</v>
      </c>
      <c r="G819" s="25">
        <v>2.44</v>
      </c>
      <c r="H819" s="25">
        <v>24.450000000000003</v>
      </c>
    </row>
    <row r="820" spans="2:8" x14ac:dyDescent="0.25">
      <c r="B820" s="63">
        <v>43187</v>
      </c>
      <c r="C820" s="23">
        <v>2.0499999999999998</v>
      </c>
      <c r="D820" s="23">
        <v>1.74</v>
      </c>
      <c r="E820" s="20">
        <f t="shared" si="12"/>
        <v>3.79</v>
      </c>
      <c r="F820" s="23">
        <v>17.97</v>
      </c>
      <c r="G820" s="23">
        <v>6.96</v>
      </c>
      <c r="H820" s="23">
        <v>28.72</v>
      </c>
    </row>
    <row r="821" spans="2:8" x14ac:dyDescent="0.25">
      <c r="B821" s="63">
        <v>43188</v>
      </c>
      <c r="C821" s="25">
        <v>0</v>
      </c>
      <c r="D821" s="25">
        <v>3.2</v>
      </c>
      <c r="E821" s="20">
        <f t="shared" si="12"/>
        <v>3.2</v>
      </c>
      <c r="F821" s="25">
        <v>19.100000000000001</v>
      </c>
      <c r="G821" s="25">
        <v>3.34</v>
      </c>
      <c r="H821" s="25">
        <v>25.64</v>
      </c>
    </row>
    <row r="822" spans="2:8" x14ac:dyDescent="0.25">
      <c r="B822" s="63">
        <v>43189</v>
      </c>
      <c r="C822" s="25">
        <v>0</v>
      </c>
      <c r="D822" s="25">
        <v>0</v>
      </c>
      <c r="E822" s="20">
        <f t="shared" si="12"/>
        <v>0</v>
      </c>
      <c r="F822" s="25">
        <v>20.63</v>
      </c>
      <c r="G822" s="25">
        <v>4.1399999999999997</v>
      </c>
      <c r="H822" s="25">
        <v>24.77</v>
      </c>
    </row>
    <row r="823" spans="2:8" x14ac:dyDescent="0.25">
      <c r="B823" s="63">
        <v>43190</v>
      </c>
      <c r="C823" s="25">
        <v>0.02</v>
      </c>
      <c r="D823" s="25">
        <v>0</v>
      </c>
      <c r="E823" s="20">
        <f t="shared" si="12"/>
        <v>0.02</v>
      </c>
      <c r="F823" s="25">
        <v>19.739999999999998</v>
      </c>
      <c r="G823" s="25">
        <v>4.13</v>
      </c>
      <c r="H823" s="25">
        <v>23.889999999999997</v>
      </c>
    </row>
    <row r="824" spans="2:8" x14ac:dyDescent="0.25">
      <c r="B824" s="63">
        <v>43191</v>
      </c>
      <c r="C824" s="25">
        <v>0</v>
      </c>
      <c r="D824" s="25">
        <v>5.86</v>
      </c>
      <c r="E824" s="20">
        <f t="shared" si="12"/>
        <v>5.86</v>
      </c>
      <c r="F824" s="25">
        <v>5.08</v>
      </c>
      <c r="G824" s="25">
        <v>8.3800000000000008</v>
      </c>
      <c r="H824" s="25">
        <v>19.32</v>
      </c>
    </row>
    <row r="825" spans="2:8" x14ac:dyDescent="0.25">
      <c r="B825" s="63">
        <v>43192</v>
      </c>
      <c r="C825" s="25">
        <v>0</v>
      </c>
      <c r="D825" s="25">
        <v>4.28</v>
      </c>
      <c r="E825" s="20">
        <f t="shared" si="12"/>
        <v>4.28</v>
      </c>
      <c r="F825" s="25">
        <v>5.08</v>
      </c>
      <c r="G825" s="25">
        <v>9.61</v>
      </c>
      <c r="H825" s="25">
        <v>18.97</v>
      </c>
    </row>
    <row r="826" spans="2:8" x14ac:dyDescent="0.25">
      <c r="B826" s="63">
        <v>43193</v>
      </c>
      <c r="C826" s="25">
        <v>0</v>
      </c>
      <c r="D826" s="25">
        <v>8.5</v>
      </c>
      <c r="E826" s="20">
        <f t="shared" si="12"/>
        <v>8.5</v>
      </c>
      <c r="F826" s="25">
        <v>5.07</v>
      </c>
      <c r="G826" s="25">
        <v>7.62</v>
      </c>
      <c r="H826" s="25">
        <v>21.19</v>
      </c>
    </row>
    <row r="827" spans="2:8" x14ac:dyDescent="0.25">
      <c r="B827" s="62">
        <v>43194</v>
      </c>
      <c r="C827" s="24">
        <v>0</v>
      </c>
      <c r="D827" s="24">
        <v>12.25</v>
      </c>
      <c r="E827" s="20">
        <f t="shared" si="12"/>
        <v>12.25</v>
      </c>
      <c r="F827" s="24">
        <v>5.0599999999999996</v>
      </c>
      <c r="G827" s="24">
        <v>17.13</v>
      </c>
      <c r="H827" s="24">
        <v>34.44</v>
      </c>
    </row>
    <row r="828" spans="2:8" x14ac:dyDescent="0.25">
      <c r="B828" s="63">
        <v>43195</v>
      </c>
      <c r="C828" s="25">
        <v>0.02</v>
      </c>
      <c r="D828" s="25">
        <v>16.72</v>
      </c>
      <c r="E828" s="20">
        <f t="shared" si="12"/>
        <v>16.739999999999998</v>
      </c>
      <c r="F828" s="25">
        <v>5.05</v>
      </c>
      <c r="G828" s="25">
        <v>14.58</v>
      </c>
      <c r="H828" s="25">
        <v>36.369999999999997</v>
      </c>
    </row>
    <row r="829" spans="2:8" x14ac:dyDescent="0.25">
      <c r="B829" s="63">
        <v>43196</v>
      </c>
      <c r="C829" s="25">
        <v>0</v>
      </c>
      <c r="D829" s="25">
        <v>8.6999999999999993</v>
      </c>
      <c r="E829" s="20">
        <f t="shared" si="12"/>
        <v>8.6999999999999993</v>
      </c>
      <c r="F829" s="25">
        <v>5.0599999999999996</v>
      </c>
      <c r="G829" s="25">
        <v>12.46</v>
      </c>
      <c r="H829" s="25">
        <v>26.22</v>
      </c>
    </row>
    <row r="830" spans="2:8" x14ac:dyDescent="0.25">
      <c r="B830" s="63">
        <v>43197</v>
      </c>
      <c r="C830" s="25">
        <v>0</v>
      </c>
      <c r="D830" s="25">
        <v>7.75</v>
      </c>
      <c r="E830" s="20">
        <f t="shared" si="12"/>
        <v>7.75</v>
      </c>
      <c r="F830" s="25">
        <v>5.0599999999999996</v>
      </c>
      <c r="G830" s="25">
        <v>9.1300000000000008</v>
      </c>
      <c r="H830" s="25">
        <v>21.94</v>
      </c>
    </row>
    <row r="831" spans="2:8" x14ac:dyDescent="0.25">
      <c r="B831" s="63">
        <v>43198</v>
      </c>
      <c r="C831" s="25">
        <v>0</v>
      </c>
      <c r="D831" s="25">
        <v>7.19</v>
      </c>
      <c r="E831" s="20">
        <f t="shared" si="12"/>
        <v>7.19</v>
      </c>
      <c r="F831" s="25">
        <v>5.0599999999999996</v>
      </c>
      <c r="G831" s="25">
        <v>8.02</v>
      </c>
      <c r="H831" s="25">
        <v>20.27</v>
      </c>
    </row>
    <row r="832" spans="2:8" x14ac:dyDescent="0.25">
      <c r="B832" s="63">
        <v>43199</v>
      </c>
      <c r="C832" s="25">
        <v>0</v>
      </c>
      <c r="D832" s="25">
        <v>14.7</v>
      </c>
      <c r="E832" s="20">
        <f t="shared" si="12"/>
        <v>14.7</v>
      </c>
      <c r="F832" s="25">
        <v>5.05</v>
      </c>
      <c r="G832" s="25">
        <v>15.34</v>
      </c>
      <c r="H832" s="25">
        <v>35.089999999999996</v>
      </c>
    </row>
    <row r="833" spans="2:8" x14ac:dyDescent="0.25">
      <c r="B833" s="63">
        <v>43200</v>
      </c>
      <c r="C833" s="25">
        <v>0</v>
      </c>
      <c r="D833" s="25">
        <v>5.72</v>
      </c>
      <c r="E833" s="20">
        <f t="shared" si="12"/>
        <v>5.72</v>
      </c>
      <c r="F833" s="25">
        <v>5.05</v>
      </c>
      <c r="G833" s="25">
        <v>7.35</v>
      </c>
      <c r="H833" s="25">
        <v>18.12</v>
      </c>
    </row>
    <row r="834" spans="2:8" x14ac:dyDescent="0.25">
      <c r="B834" s="62">
        <v>43201</v>
      </c>
      <c r="C834" s="23">
        <v>0</v>
      </c>
      <c r="D834" s="23">
        <v>20.87</v>
      </c>
      <c r="E834" s="20">
        <f t="shared" si="12"/>
        <v>20.87</v>
      </c>
      <c r="F834" s="23">
        <v>5.05</v>
      </c>
      <c r="G834" s="23">
        <v>10.94</v>
      </c>
      <c r="H834" s="23">
        <v>36.86</v>
      </c>
    </row>
    <row r="835" spans="2:8" x14ac:dyDescent="0.25">
      <c r="B835" s="63">
        <v>43202</v>
      </c>
      <c r="C835" s="23">
        <v>0</v>
      </c>
      <c r="D835" s="23">
        <v>16.18</v>
      </c>
      <c r="E835" s="20">
        <f t="shared" si="12"/>
        <v>16.18</v>
      </c>
      <c r="F835" s="23">
        <v>5.04</v>
      </c>
      <c r="G835" s="23">
        <v>11.85</v>
      </c>
      <c r="H835" s="23">
        <v>33.07</v>
      </c>
    </row>
    <row r="836" spans="2:8" x14ac:dyDescent="0.25">
      <c r="B836" s="63">
        <v>43203</v>
      </c>
      <c r="C836" s="25">
        <v>0.03</v>
      </c>
      <c r="D836" s="25">
        <v>13.1</v>
      </c>
      <c r="E836" s="20">
        <f t="shared" ref="E836:E899" si="13">D836+C836</f>
        <v>13.129999999999999</v>
      </c>
      <c r="F836" s="25">
        <v>5.05</v>
      </c>
      <c r="G836" s="25">
        <v>13.97</v>
      </c>
      <c r="H836" s="25">
        <v>32.15</v>
      </c>
    </row>
    <row r="837" spans="2:8" x14ac:dyDescent="0.25">
      <c r="B837" s="63">
        <v>43204</v>
      </c>
      <c r="C837" s="25">
        <v>0</v>
      </c>
      <c r="D837" s="25">
        <v>0</v>
      </c>
      <c r="E837" s="20">
        <f t="shared" si="13"/>
        <v>0</v>
      </c>
      <c r="F837" s="25">
        <v>5.04</v>
      </c>
      <c r="G837" s="25">
        <v>2</v>
      </c>
      <c r="H837" s="25">
        <v>7.04</v>
      </c>
    </row>
    <row r="838" spans="2:8" x14ac:dyDescent="0.25">
      <c r="B838" s="63">
        <v>43205</v>
      </c>
      <c r="C838" s="25">
        <v>0</v>
      </c>
      <c r="D838" s="25">
        <v>0</v>
      </c>
      <c r="E838" s="20">
        <f t="shared" si="13"/>
        <v>0</v>
      </c>
      <c r="F838" s="25">
        <v>5.05</v>
      </c>
      <c r="G838" s="25">
        <v>1.1299999999999999</v>
      </c>
      <c r="H838" s="25">
        <v>6.18</v>
      </c>
    </row>
    <row r="839" spans="2:8" x14ac:dyDescent="0.25">
      <c r="B839" s="63">
        <v>43206</v>
      </c>
      <c r="C839" s="25">
        <v>0</v>
      </c>
      <c r="D839" s="25">
        <v>0</v>
      </c>
      <c r="E839" s="20">
        <f t="shared" si="13"/>
        <v>0</v>
      </c>
      <c r="F839" s="25">
        <v>5.04</v>
      </c>
      <c r="G839" s="25">
        <v>3.4</v>
      </c>
      <c r="H839" s="25">
        <v>8.44</v>
      </c>
    </row>
    <row r="840" spans="2:8" x14ac:dyDescent="0.25">
      <c r="B840" s="63">
        <v>43207</v>
      </c>
      <c r="C840" s="25">
        <v>0</v>
      </c>
      <c r="D840" s="25">
        <v>0</v>
      </c>
      <c r="E840" s="20">
        <f t="shared" si="13"/>
        <v>0</v>
      </c>
      <c r="F840" s="25">
        <v>5.04</v>
      </c>
      <c r="G840" s="25">
        <v>6.1</v>
      </c>
      <c r="H840" s="25">
        <v>11.14</v>
      </c>
    </row>
    <row r="841" spans="2:8" x14ac:dyDescent="0.25">
      <c r="B841" s="63">
        <v>43208</v>
      </c>
      <c r="C841" s="25">
        <v>0</v>
      </c>
      <c r="D841" s="25">
        <v>0</v>
      </c>
      <c r="E841" s="20">
        <f t="shared" si="13"/>
        <v>0</v>
      </c>
      <c r="F841" s="25">
        <v>5.04</v>
      </c>
      <c r="G841" s="25">
        <v>1.06</v>
      </c>
      <c r="H841" s="25">
        <v>6.1</v>
      </c>
    </row>
    <row r="842" spans="2:8" x14ac:dyDescent="0.25">
      <c r="B842" s="63">
        <v>43209</v>
      </c>
      <c r="C842" s="25">
        <v>0</v>
      </c>
      <c r="D842" s="25">
        <v>0</v>
      </c>
      <c r="E842" s="20">
        <f t="shared" si="13"/>
        <v>0</v>
      </c>
      <c r="F842" s="25">
        <v>5.0199999999999996</v>
      </c>
      <c r="G842" s="25">
        <v>0</v>
      </c>
      <c r="H842" s="25">
        <v>5.0199999999999996</v>
      </c>
    </row>
    <row r="843" spans="2:8" x14ac:dyDescent="0.25">
      <c r="B843" s="63">
        <v>43210</v>
      </c>
      <c r="C843" s="25">
        <v>0</v>
      </c>
      <c r="D843" s="25">
        <v>0</v>
      </c>
      <c r="E843" s="20">
        <f t="shared" si="13"/>
        <v>0</v>
      </c>
      <c r="F843" s="25">
        <v>5.04</v>
      </c>
      <c r="G843" s="25">
        <v>2.4</v>
      </c>
      <c r="H843" s="25">
        <v>7.44</v>
      </c>
    </row>
    <row r="844" spans="2:8" x14ac:dyDescent="0.25">
      <c r="B844" s="63">
        <v>43211</v>
      </c>
      <c r="C844" s="25">
        <v>0</v>
      </c>
      <c r="D844" s="25">
        <v>0</v>
      </c>
      <c r="E844" s="20">
        <f t="shared" si="13"/>
        <v>0</v>
      </c>
      <c r="F844" s="25">
        <v>5.05</v>
      </c>
      <c r="G844" s="25">
        <v>0</v>
      </c>
      <c r="H844" s="25">
        <v>5.05</v>
      </c>
    </row>
    <row r="845" spans="2:8" x14ac:dyDescent="0.25">
      <c r="B845" s="63">
        <v>43212</v>
      </c>
      <c r="C845" s="25">
        <v>0.02</v>
      </c>
      <c r="D845" s="25">
        <v>0</v>
      </c>
      <c r="E845" s="20">
        <f t="shared" si="13"/>
        <v>0.02</v>
      </c>
      <c r="F845" s="25">
        <v>5.05</v>
      </c>
      <c r="G845" s="25">
        <v>0</v>
      </c>
      <c r="H845" s="25">
        <v>5.07</v>
      </c>
    </row>
    <row r="846" spans="2:8" x14ac:dyDescent="0.25">
      <c r="B846" s="63">
        <v>43213</v>
      </c>
      <c r="C846" s="25">
        <v>0</v>
      </c>
      <c r="D846" s="25">
        <v>0</v>
      </c>
      <c r="E846" s="20">
        <f t="shared" si="13"/>
        <v>0</v>
      </c>
      <c r="F846" s="25">
        <v>5.05</v>
      </c>
      <c r="G846" s="25">
        <v>0</v>
      </c>
      <c r="H846" s="25">
        <v>5.05</v>
      </c>
    </row>
    <row r="847" spans="2:8" x14ac:dyDescent="0.25">
      <c r="B847" s="63">
        <v>43214</v>
      </c>
      <c r="C847" s="25">
        <v>0</v>
      </c>
      <c r="D847" s="25">
        <v>0</v>
      </c>
      <c r="E847" s="20">
        <f t="shared" si="13"/>
        <v>0</v>
      </c>
      <c r="F847" s="25">
        <v>5.05</v>
      </c>
      <c r="G847" s="25">
        <v>2.12</v>
      </c>
      <c r="H847" s="25">
        <v>7.17</v>
      </c>
    </row>
    <row r="848" spans="2:8" x14ac:dyDescent="0.25">
      <c r="B848" s="63">
        <v>43215</v>
      </c>
      <c r="C848" s="25">
        <v>0</v>
      </c>
      <c r="D848" s="25">
        <v>0</v>
      </c>
      <c r="E848" s="20">
        <f t="shared" si="13"/>
        <v>0</v>
      </c>
      <c r="F848" s="25">
        <v>5.87</v>
      </c>
      <c r="G848" s="25">
        <v>2.14</v>
      </c>
      <c r="H848" s="25">
        <v>8.01</v>
      </c>
    </row>
    <row r="849" spans="2:8" x14ac:dyDescent="0.25">
      <c r="B849" s="63">
        <v>43216</v>
      </c>
      <c r="C849" s="25">
        <v>0</v>
      </c>
      <c r="D849" s="25">
        <v>0</v>
      </c>
      <c r="E849" s="20">
        <f t="shared" si="13"/>
        <v>0</v>
      </c>
      <c r="F849" s="25">
        <v>6.61</v>
      </c>
      <c r="G849" s="25">
        <v>1.25</v>
      </c>
      <c r="H849" s="25">
        <v>7.86</v>
      </c>
    </row>
    <row r="850" spans="2:8" x14ac:dyDescent="0.25">
      <c r="B850" s="63">
        <v>43217</v>
      </c>
      <c r="C850" s="25">
        <v>0</v>
      </c>
      <c r="D850" s="25">
        <v>0</v>
      </c>
      <c r="E850" s="20">
        <f t="shared" si="13"/>
        <v>0</v>
      </c>
      <c r="F850" s="25">
        <v>6.62</v>
      </c>
      <c r="G850" s="25">
        <v>3.37</v>
      </c>
      <c r="H850" s="25">
        <v>9.99</v>
      </c>
    </row>
    <row r="851" spans="2:8" x14ac:dyDescent="0.25">
      <c r="B851" s="63">
        <v>43218</v>
      </c>
      <c r="C851" s="25">
        <v>0</v>
      </c>
      <c r="D851" s="25">
        <v>0</v>
      </c>
      <c r="E851" s="20">
        <f t="shared" si="13"/>
        <v>0</v>
      </c>
      <c r="F851" s="25">
        <v>5.0599999999999996</v>
      </c>
      <c r="G851" s="25">
        <v>4.09</v>
      </c>
      <c r="H851" s="25">
        <v>9.1499999999999986</v>
      </c>
    </row>
    <row r="852" spans="2:8" x14ac:dyDescent="0.25">
      <c r="B852" s="63">
        <v>43219</v>
      </c>
      <c r="C852" s="25">
        <v>0</v>
      </c>
      <c r="D852" s="25">
        <v>0</v>
      </c>
      <c r="E852" s="20">
        <f t="shared" si="13"/>
        <v>0</v>
      </c>
      <c r="F852" s="25">
        <v>5.0599999999999996</v>
      </c>
      <c r="G852" s="25">
        <v>3.38</v>
      </c>
      <c r="H852" s="25">
        <v>8.44</v>
      </c>
    </row>
    <row r="853" spans="2:8" x14ac:dyDescent="0.25">
      <c r="B853" s="63">
        <v>43220</v>
      </c>
      <c r="C853" s="25">
        <v>0.17</v>
      </c>
      <c r="D853" s="25">
        <v>1.73</v>
      </c>
      <c r="E853" s="20">
        <f t="shared" si="13"/>
        <v>1.9</v>
      </c>
      <c r="F853" s="25">
        <v>5.05</v>
      </c>
      <c r="G853" s="25">
        <v>4.47</v>
      </c>
      <c r="H853" s="25">
        <v>11.419999999999998</v>
      </c>
    </row>
    <row r="854" spans="2:8" x14ac:dyDescent="0.25">
      <c r="B854" s="63">
        <v>43221</v>
      </c>
      <c r="C854" s="25">
        <v>0</v>
      </c>
      <c r="D854" s="25">
        <v>0</v>
      </c>
      <c r="E854" s="20">
        <f t="shared" si="13"/>
        <v>0</v>
      </c>
      <c r="F854" s="25">
        <v>5.08</v>
      </c>
      <c r="G854" s="25">
        <v>2.2599999999999998</v>
      </c>
      <c r="H854" s="25">
        <v>7.34</v>
      </c>
    </row>
    <row r="855" spans="2:8" x14ac:dyDescent="0.25">
      <c r="B855" s="63">
        <v>43222</v>
      </c>
      <c r="C855" s="25">
        <v>0</v>
      </c>
      <c r="D855" s="25">
        <v>0</v>
      </c>
      <c r="E855" s="20">
        <f t="shared" si="13"/>
        <v>0</v>
      </c>
      <c r="F855" s="25">
        <v>5.03</v>
      </c>
      <c r="G855" s="25">
        <v>3.37</v>
      </c>
      <c r="H855" s="25">
        <v>8.4</v>
      </c>
    </row>
    <row r="856" spans="2:8" x14ac:dyDescent="0.25">
      <c r="B856" s="63">
        <v>43223</v>
      </c>
      <c r="C856" s="25">
        <v>0</v>
      </c>
      <c r="D856" s="25">
        <v>0</v>
      </c>
      <c r="E856" s="20">
        <f t="shared" si="13"/>
        <v>0</v>
      </c>
      <c r="F856" s="25">
        <v>5.0599999999999996</v>
      </c>
      <c r="G856" s="25">
        <v>7.63</v>
      </c>
      <c r="H856" s="25">
        <v>12.69</v>
      </c>
    </row>
    <row r="857" spans="2:8" x14ac:dyDescent="0.25">
      <c r="B857" s="63">
        <v>43224</v>
      </c>
      <c r="C857" s="25">
        <v>0.19</v>
      </c>
      <c r="D857" s="25">
        <v>0</v>
      </c>
      <c r="E857" s="20">
        <f t="shared" si="13"/>
        <v>0.19</v>
      </c>
      <c r="F857" s="25">
        <v>5.0599999999999996</v>
      </c>
      <c r="G857" s="25">
        <v>10.84</v>
      </c>
      <c r="H857" s="25">
        <v>16.09</v>
      </c>
    </row>
    <row r="858" spans="2:8" x14ac:dyDescent="0.25">
      <c r="B858" s="63">
        <v>43225</v>
      </c>
      <c r="C858" s="25">
        <v>0</v>
      </c>
      <c r="D858" s="25">
        <v>0</v>
      </c>
      <c r="E858" s="20">
        <f t="shared" si="13"/>
        <v>0</v>
      </c>
      <c r="F858" s="25">
        <v>5.0599999999999996</v>
      </c>
      <c r="G858" s="25">
        <v>3.38</v>
      </c>
      <c r="H858" s="25">
        <v>8.44</v>
      </c>
    </row>
    <row r="859" spans="2:8" x14ac:dyDescent="0.25">
      <c r="B859" s="63">
        <v>43226</v>
      </c>
      <c r="C859" s="25">
        <v>0</v>
      </c>
      <c r="D859" s="25">
        <v>0</v>
      </c>
      <c r="E859" s="20">
        <f t="shared" si="13"/>
        <v>0</v>
      </c>
      <c r="F859" s="25">
        <v>5.0599999999999996</v>
      </c>
      <c r="G859" s="25">
        <v>3.39</v>
      </c>
      <c r="H859" s="25">
        <v>8.4499999999999993</v>
      </c>
    </row>
    <row r="860" spans="2:8" x14ac:dyDescent="0.25">
      <c r="B860" s="63">
        <v>43227</v>
      </c>
      <c r="C860" s="25">
        <v>0</v>
      </c>
      <c r="D860" s="25">
        <v>0</v>
      </c>
      <c r="E860" s="20">
        <f t="shared" si="13"/>
        <v>0</v>
      </c>
      <c r="F860" s="25">
        <v>5.0599999999999996</v>
      </c>
      <c r="G860" s="25">
        <v>3.4</v>
      </c>
      <c r="H860" s="25">
        <v>8.4599999999999991</v>
      </c>
    </row>
    <row r="861" spans="2:8" x14ac:dyDescent="0.25">
      <c r="B861" s="63">
        <v>43228</v>
      </c>
      <c r="C861" s="25">
        <v>0</v>
      </c>
      <c r="D861" s="25">
        <v>0</v>
      </c>
      <c r="E861" s="20">
        <f t="shared" si="13"/>
        <v>0</v>
      </c>
      <c r="F861" s="25">
        <v>5.0599999999999996</v>
      </c>
      <c r="G861" s="25">
        <v>0.99</v>
      </c>
      <c r="H861" s="25">
        <v>6.05</v>
      </c>
    </row>
    <row r="862" spans="2:8" x14ac:dyDescent="0.25">
      <c r="B862" s="63">
        <v>43229</v>
      </c>
      <c r="C862" s="25">
        <v>0</v>
      </c>
      <c r="D862" s="25">
        <v>0</v>
      </c>
      <c r="E862" s="20">
        <f t="shared" si="13"/>
        <v>0</v>
      </c>
      <c r="F862" s="25">
        <v>5.0599999999999996</v>
      </c>
      <c r="G862" s="25">
        <v>0</v>
      </c>
      <c r="H862" s="25">
        <v>5.0599999999999996</v>
      </c>
    </row>
    <row r="863" spans="2:8" x14ac:dyDescent="0.25">
      <c r="B863" s="63">
        <v>43230</v>
      </c>
      <c r="C863" s="25">
        <v>0</v>
      </c>
      <c r="D863" s="25">
        <v>0</v>
      </c>
      <c r="E863" s="20">
        <f t="shared" si="13"/>
        <v>0</v>
      </c>
      <c r="F863" s="25">
        <v>5.05</v>
      </c>
      <c r="G863" s="25">
        <v>2.79</v>
      </c>
      <c r="H863" s="25">
        <v>7.84</v>
      </c>
    </row>
    <row r="864" spans="2:8" x14ac:dyDescent="0.25">
      <c r="B864" s="63">
        <v>43231</v>
      </c>
      <c r="C864" s="25">
        <v>0.05</v>
      </c>
      <c r="D864" s="25">
        <v>0</v>
      </c>
      <c r="E864" s="20">
        <f t="shared" si="13"/>
        <v>0.05</v>
      </c>
      <c r="F864" s="25">
        <v>6.62</v>
      </c>
      <c r="G864" s="25">
        <v>0</v>
      </c>
      <c r="H864" s="25">
        <v>6.67</v>
      </c>
    </row>
    <row r="865" spans="2:8" x14ac:dyDescent="0.25">
      <c r="B865" s="63">
        <v>43232</v>
      </c>
      <c r="C865" s="25">
        <v>0</v>
      </c>
      <c r="D865" s="25">
        <v>0</v>
      </c>
      <c r="E865" s="20">
        <f t="shared" si="13"/>
        <v>0</v>
      </c>
      <c r="F865" s="25">
        <v>6.63</v>
      </c>
      <c r="G865" s="25">
        <v>0</v>
      </c>
      <c r="H865" s="25">
        <v>6.63</v>
      </c>
    </row>
    <row r="866" spans="2:8" x14ac:dyDescent="0.25">
      <c r="B866" s="63">
        <v>43233</v>
      </c>
      <c r="C866" s="25">
        <v>0</v>
      </c>
      <c r="D866" s="25">
        <v>0</v>
      </c>
      <c r="E866" s="20">
        <f t="shared" si="13"/>
        <v>0</v>
      </c>
      <c r="F866" s="25">
        <v>6.64</v>
      </c>
      <c r="G866" s="25">
        <v>0</v>
      </c>
      <c r="H866" s="25">
        <v>6.64</v>
      </c>
    </row>
    <row r="867" spans="2:8" x14ac:dyDescent="0.25">
      <c r="B867" s="63">
        <v>43234</v>
      </c>
      <c r="C867" s="25">
        <v>0</v>
      </c>
      <c r="D867" s="25">
        <v>0</v>
      </c>
      <c r="E867" s="20">
        <f t="shared" si="13"/>
        <v>0</v>
      </c>
      <c r="F867" s="25">
        <v>5.0599999999999996</v>
      </c>
      <c r="G867" s="25">
        <v>0</v>
      </c>
      <c r="H867" s="25">
        <v>5.0599999999999996</v>
      </c>
    </row>
    <row r="868" spans="2:8" x14ac:dyDescent="0.25">
      <c r="B868" s="63">
        <v>43235</v>
      </c>
      <c r="C868" s="25">
        <v>0.03</v>
      </c>
      <c r="D868" s="25">
        <v>0</v>
      </c>
      <c r="E868" s="20">
        <f t="shared" si="13"/>
        <v>0.03</v>
      </c>
      <c r="F868" s="25">
        <v>5.05</v>
      </c>
      <c r="G868" s="25">
        <v>0</v>
      </c>
      <c r="H868" s="25">
        <v>5.08</v>
      </c>
    </row>
    <row r="869" spans="2:8" x14ac:dyDescent="0.25">
      <c r="B869" s="63">
        <v>43236</v>
      </c>
      <c r="C869" s="25">
        <v>0</v>
      </c>
      <c r="D869" s="25">
        <v>0</v>
      </c>
      <c r="E869" s="20">
        <f t="shared" si="13"/>
        <v>0</v>
      </c>
      <c r="F869" s="25">
        <v>5.0599999999999996</v>
      </c>
      <c r="G869" s="25">
        <v>0</v>
      </c>
      <c r="H869" s="25">
        <v>5.0599999999999996</v>
      </c>
    </row>
    <row r="870" spans="2:8" x14ac:dyDescent="0.25">
      <c r="B870" s="63">
        <v>43237</v>
      </c>
      <c r="C870" s="25">
        <v>0.03</v>
      </c>
      <c r="D870" s="25">
        <v>0</v>
      </c>
      <c r="E870" s="20">
        <f t="shared" si="13"/>
        <v>0.03</v>
      </c>
      <c r="F870" s="25">
        <v>5.05</v>
      </c>
      <c r="G870" s="25">
        <v>2.66</v>
      </c>
      <c r="H870" s="25">
        <v>7.74</v>
      </c>
    </row>
    <row r="871" spans="2:8" x14ac:dyDescent="0.25">
      <c r="B871" s="63">
        <v>43238</v>
      </c>
      <c r="C871" s="25">
        <v>0</v>
      </c>
      <c r="D871" s="25">
        <v>0</v>
      </c>
      <c r="E871" s="20">
        <f t="shared" si="13"/>
        <v>0</v>
      </c>
      <c r="F871" s="25">
        <v>5.04</v>
      </c>
      <c r="G871" s="25">
        <v>2.5099999999999998</v>
      </c>
      <c r="H871" s="25">
        <v>7.55</v>
      </c>
    </row>
    <row r="872" spans="2:8" x14ac:dyDescent="0.25">
      <c r="B872" s="63">
        <v>43239</v>
      </c>
      <c r="C872" s="25">
        <v>0</v>
      </c>
      <c r="D872" s="25">
        <v>0</v>
      </c>
      <c r="E872" s="20">
        <f t="shared" si="13"/>
        <v>0</v>
      </c>
      <c r="F872" s="25">
        <v>5.0599999999999996</v>
      </c>
      <c r="G872" s="25">
        <v>2.91</v>
      </c>
      <c r="H872" s="25">
        <v>7.97</v>
      </c>
    </row>
    <row r="873" spans="2:8" x14ac:dyDescent="0.25">
      <c r="B873" s="63">
        <v>43240</v>
      </c>
      <c r="C873" s="25">
        <v>0</v>
      </c>
      <c r="D873" s="25">
        <v>0</v>
      </c>
      <c r="E873" s="20">
        <f t="shared" si="13"/>
        <v>0</v>
      </c>
      <c r="F873" s="25">
        <v>5.0599999999999996</v>
      </c>
      <c r="G873" s="25">
        <v>0</v>
      </c>
      <c r="H873" s="25">
        <v>5.0599999999999996</v>
      </c>
    </row>
    <row r="874" spans="2:8" x14ac:dyDescent="0.25">
      <c r="B874" s="63">
        <v>43241</v>
      </c>
      <c r="C874" s="25">
        <v>0</v>
      </c>
      <c r="D874" s="25">
        <v>0</v>
      </c>
      <c r="E874" s="20">
        <f t="shared" si="13"/>
        <v>0</v>
      </c>
      <c r="F874" s="25">
        <v>5.0599999999999996</v>
      </c>
      <c r="G874" s="25">
        <v>1.1100000000000001</v>
      </c>
      <c r="H874" s="25">
        <v>6.17</v>
      </c>
    </row>
    <row r="875" spans="2:8" x14ac:dyDescent="0.25">
      <c r="B875" s="63">
        <v>43242</v>
      </c>
      <c r="C875" s="25">
        <v>0</v>
      </c>
      <c r="D875" s="25">
        <v>0</v>
      </c>
      <c r="E875" s="20">
        <f t="shared" si="13"/>
        <v>0</v>
      </c>
      <c r="F875" s="25">
        <v>5.0599999999999996</v>
      </c>
      <c r="G875" s="25">
        <v>0</v>
      </c>
      <c r="H875" s="25">
        <v>5.0599999999999996</v>
      </c>
    </row>
    <row r="876" spans="2:8" x14ac:dyDescent="0.25">
      <c r="B876" s="63">
        <v>43243</v>
      </c>
      <c r="C876" s="23">
        <v>0</v>
      </c>
      <c r="D876" s="23">
        <v>0</v>
      </c>
      <c r="E876" s="20">
        <f t="shared" si="13"/>
        <v>0</v>
      </c>
      <c r="F876" s="23">
        <v>5.0599999999999996</v>
      </c>
      <c r="G876" s="23">
        <v>0</v>
      </c>
      <c r="H876" s="23">
        <v>5.0599999999999996</v>
      </c>
    </row>
    <row r="877" spans="2:8" x14ac:dyDescent="0.25">
      <c r="B877" s="62">
        <v>43244</v>
      </c>
      <c r="C877" s="23">
        <v>0</v>
      </c>
      <c r="D877" s="23">
        <v>0</v>
      </c>
      <c r="E877" s="20">
        <f t="shared" si="13"/>
        <v>0</v>
      </c>
      <c r="F877" s="23">
        <v>5.05</v>
      </c>
      <c r="G877" s="23">
        <v>4.3099999999999996</v>
      </c>
      <c r="H877" s="23">
        <v>9.36</v>
      </c>
    </row>
    <row r="878" spans="2:8" x14ac:dyDescent="0.25">
      <c r="B878" s="62">
        <v>43245</v>
      </c>
      <c r="C878" s="23">
        <v>0</v>
      </c>
      <c r="D878" s="23">
        <v>0</v>
      </c>
      <c r="E878" s="20">
        <f t="shared" si="13"/>
        <v>0</v>
      </c>
      <c r="F878" s="23">
        <v>5.0599999999999996</v>
      </c>
      <c r="G878" s="23">
        <v>0</v>
      </c>
      <c r="H878" s="23">
        <v>5.0599999999999996</v>
      </c>
    </row>
    <row r="879" spans="2:8" x14ac:dyDescent="0.25">
      <c r="B879" s="62">
        <v>43246</v>
      </c>
      <c r="C879" s="23">
        <v>0</v>
      </c>
      <c r="D879" s="23">
        <v>0</v>
      </c>
      <c r="E879" s="20">
        <f t="shared" si="13"/>
        <v>0</v>
      </c>
      <c r="F879" s="23">
        <v>5.0599999999999996</v>
      </c>
      <c r="G879" s="23">
        <v>0</v>
      </c>
      <c r="H879" s="23">
        <v>5.0599999999999996</v>
      </c>
    </row>
    <row r="880" spans="2:8" x14ac:dyDescent="0.25">
      <c r="B880" s="62">
        <v>43247</v>
      </c>
      <c r="C880" s="23">
        <v>0</v>
      </c>
      <c r="D880" s="23">
        <v>0</v>
      </c>
      <c r="E880" s="20">
        <f t="shared" si="13"/>
        <v>0</v>
      </c>
      <c r="F880" s="23">
        <v>5.0599999999999996</v>
      </c>
      <c r="G880" s="23">
        <v>0</v>
      </c>
      <c r="H880" s="23">
        <v>5.0599999999999996</v>
      </c>
    </row>
    <row r="881" spans="2:8" x14ac:dyDescent="0.25">
      <c r="B881" s="63">
        <v>43248</v>
      </c>
      <c r="C881" s="25">
        <v>0</v>
      </c>
      <c r="D881" s="25">
        <v>0</v>
      </c>
      <c r="E881" s="20">
        <f t="shared" si="13"/>
        <v>0</v>
      </c>
      <c r="F881" s="25">
        <v>5.07</v>
      </c>
      <c r="G881" s="25">
        <v>0</v>
      </c>
      <c r="H881" s="25">
        <v>5.07</v>
      </c>
    </row>
    <row r="882" spans="2:8" x14ac:dyDescent="0.25">
      <c r="B882" s="62">
        <v>43249</v>
      </c>
      <c r="C882" s="23">
        <v>0</v>
      </c>
      <c r="D882" s="23">
        <v>0</v>
      </c>
      <c r="E882" s="20">
        <f t="shared" si="13"/>
        <v>0</v>
      </c>
      <c r="F882" s="23">
        <v>5.05</v>
      </c>
      <c r="G882" s="23">
        <v>0</v>
      </c>
      <c r="H882" s="23">
        <v>5.05</v>
      </c>
    </row>
    <row r="883" spans="2:8" x14ac:dyDescent="0.25">
      <c r="B883" s="62">
        <v>43250</v>
      </c>
      <c r="C883" s="23">
        <v>0</v>
      </c>
      <c r="D883" s="23">
        <v>0</v>
      </c>
      <c r="E883" s="20">
        <f t="shared" si="13"/>
        <v>0</v>
      </c>
      <c r="F883" s="23">
        <v>5.04</v>
      </c>
      <c r="G883" s="23">
        <v>1.34</v>
      </c>
      <c r="H883" s="23">
        <v>6.38</v>
      </c>
    </row>
    <row r="884" spans="2:8" x14ac:dyDescent="0.25">
      <c r="B884" s="63">
        <v>43251</v>
      </c>
      <c r="C884" s="25">
        <v>0</v>
      </c>
      <c r="D884" s="25">
        <v>0</v>
      </c>
      <c r="E884" s="20">
        <f t="shared" si="13"/>
        <v>0</v>
      </c>
      <c r="F884" s="25">
        <v>5.0599999999999996</v>
      </c>
      <c r="G884" s="25">
        <v>0</v>
      </c>
      <c r="H884" s="25">
        <v>5.0599999999999996</v>
      </c>
    </row>
    <row r="885" spans="2:8" x14ac:dyDescent="0.25">
      <c r="B885" s="63">
        <v>43252</v>
      </c>
      <c r="C885" s="25">
        <v>0</v>
      </c>
      <c r="D885" s="25">
        <v>0</v>
      </c>
      <c r="E885" s="20">
        <f t="shared" si="13"/>
        <v>0</v>
      </c>
      <c r="F885" s="25">
        <v>5.01</v>
      </c>
      <c r="G885" s="25">
        <v>0</v>
      </c>
      <c r="H885" s="25">
        <v>5.01</v>
      </c>
    </row>
    <row r="886" spans="2:8" x14ac:dyDescent="0.25">
      <c r="B886" s="63">
        <v>43253</v>
      </c>
      <c r="C886" s="25">
        <v>0</v>
      </c>
      <c r="D886" s="25">
        <v>0</v>
      </c>
      <c r="E886" s="20">
        <f t="shared" si="13"/>
        <v>0</v>
      </c>
      <c r="F886" s="25">
        <v>5.05</v>
      </c>
      <c r="G886" s="25">
        <v>0</v>
      </c>
      <c r="H886" s="25">
        <v>5.05</v>
      </c>
    </row>
    <row r="887" spans="2:8" x14ac:dyDescent="0.25">
      <c r="B887" s="63">
        <v>43254</v>
      </c>
      <c r="C887" s="25">
        <v>0</v>
      </c>
      <c r="D887" s="25">
        <v>0</v>
      </c>
      <c r="E887" s="20">
        <f t="shared" si="13"/>
        <v>0</v>
      </c>
      <c r="F887" s="25">
        <v>5.03</v>
      </c>
      <c r="G887" s="25">
        <v>0</v>
      </c>
      <c r="H887" s="25">
        <v>5.03</v>
      </c>
    </row>
    <row r="888" spans="2:8" x14ac:dyDescent="0.25">
      <c r="B888" s="63">
        <v>43255</v>
      </c>
      <c r="C888" s="25">
        <v>0</v>
      </c>
      <c r="D888" s="25">
        <v>0</v>
      </c>
      <c r="E888" s="20">
        <f t="shared" si="13"/>
        <v>0</v>
      </c>
      <c r="F888" s="25">
        <v>5.04</v>
      </c>
      <c r="G888" s="25">
        <v>0</v>
      </c>
      <c r="H888" s="25">
        <v>5.04</v>
      </c>
    </row>
    <row r="889" spans="2:8" x14ac:dyDescent="0.25">
      <c r="B889" s="63">
        <v>43256</v>
      </c>
      <c r="C889" s="25">
        <v>0</v>
      </c>
      <c r="D889" s="25">
        <v>0</v>
      </c>
      <c r="E889" s="20">
        <f t="shared" si="13"/>
        <v>0</v>
      </c>
      <c r="F889" s="25">
        <v>5.04</v>
      </c>
      <c r="G889" s="25">
        <v>0</v>
      </c>
      <c r="H889" s="25">
        <v>5.04</v>
      </c>
    </row>
    <row r="890" spans="2:8" x14ac:dyDescent="0.25">
      <c r="B890" s="63">
        <v>43257</v>
      </c>
      <c r="C890" s="25">
        <v>0</v>
      </c>
      <c r="D890" s="25">
        <v>0</v>
      </c>
      <c r="E890" s="20">
        <f t="shared" si="13"/>
        <v>0</v>
      </c>
      <c r="F890" s="25">
        <v>5.04</v>
      </c>
      <c r="G890" s="25">
        <v>0</v>
      </c>
      <c r="H890" s="25">
        <v>5.04</v>
      </c>
    </row>
    <row r="891" spans="2:8" x14ac:dyDescent="0.25">
      <c r="B891" s="63">
        <v>43258</v>
      </c>
      <c r="C891" s="23">
        <v>0</v>
      </c>
      <c r="D891" s="23">
        <v>0</v>
      </c>
      <c r="E891" s="20">
        <f t="shared" si="13"/>
        <v>0</v>
      </c>
      <c r="F891" s="23">
        <v>5.04</v>
      </c>
      <c r="G891" s="23">
        <v>0</v>
      </c>
      <c r="H891" s="23">
        <v>5.04</v>
      </c>
    </row>
    <row r="892" spans="2:8" x14ac:dyDescent="0.25">
      <c r="B892" s="63">
        <v>43259</v>
      </c>
      <c r="C892" s="23">
        <v>0</v>
      </c>
      <c r="D892" s="23">
        <v>0</v>
      </c>
      <c r="E892" s="20">
        <f t="shared" si="13"/>
        <v>0</v>
      </c>
      <c r="F892" s="23">
        <v>5.04</v>
      </c>
      <c r="G892" s="23">
        <v>2.76</v>
      </c>
      <c r="H892" s="23">
        <v>7.8</v>
      </c>
    </row>
    <row r="893" spans="2:8" x14ac:dyDescent="0.25">
      <c r="B893" s="63">
        <v>43260</v>
      </c>
      <c r="C893" s="23">
        <v>0</v>
      </c>
      <c r="D893" s="23">
        <v>0</v>
      </c>
      <c r="E893" s="20">
        <f t="shared" si="13"/>
        <v>0</v>
      </c>
      <c r="F893" s="23">
        <v>5.64</v>
      </c>
      <c r="G893" s="23">
        <v>1.39</v>
      </c>
      <c r="H893" s="23">
        <v>7.03</v>
      </c>
    </row>
    <row r="894" spans="2:8" x14ac:dyDescent="0.25">
      <c r="B894" s="62">
        <v>43261</v>
      </c>
      <c r="C894" s="23">
        <v>0.08</v>
      </c>
      <c r="D894" s="23">
        <v>0</v>
      </c>
      <c r="E894" s="20">
        <f t="shared" si="13"/>
        <v>0.08</v>
      </c>
      <c r="F894" s="23">
        <v>6.58</v>
      </c>
      <c r="G894" s="23">
        <v>0</v>
      </c>
      <c r="H894" s="23">
        <v>6.66</v>
      </c>
    </row>
    <row r="895" spans="2:8" x14ac:dyDescent="0.25">
      <c r="B895" s="63">
        <v>43262</v>
      </c>
      <c r="C895" s="25">
        <v>0</v>
      </c>
      <c r="D895" s="25">
        <v>0</v>
      </c>
      <c r="E895" s="20">
        <f t="shared" si="13"/>
        <v>0</v>
      </c>
      <c r="F895" s="25">
        <v>6.24</v>
      </c>
      <c r="G895" s="25">
        <v>0</v>
      </c>
      <c r="H895" s="25">
        <v>6.24</v>
      </c>
    </row>
    <row r="896" spans="2:8" x14ac:dyDescent="0.25">
      <c r="B896" s="63">
        <v>43263</v>
      </c>
      <c r="C896" s="25">
        <v>0</v>
      </c>
      <c r="D896" s="25">
        <v>0</v>
      </c>
      <c r="E896" s="20">
        <f t="shared" si="13"/>
        <v>0</v>
      </c>
      <c r="F896" s="25">
        <v>5.04</v>
      </c>
      <c r="G896" s="25">
        <v>0</v>
      </c>
      <c r="H896" s="25">
        <v>5.04</v>
      </c>
    </row>
    <row r="897" spans="2:8" x14ac:dyDescent="0.25">
      <c r="B897" s="63">
        <v>43264</v>
      </c>
      <c r="C897" s="25">
        <v>0</v>
      </c>
      <c r="D897" s="25">
        <v>0</v>
      </c>
      <c r="E897" s="20">
        <f t="shared" si="13"/>
        <v>0</v>
      </c>
      <c r="F897" s="25">
        <v>5.78</v>
      </c>
      <c r="G897" s="25">
        <v>0</v>
      </c>
      <c r="H897" s="25">
        <v>5.78</v>
      </c>
    </row>
    <row r="898" spans="2:8" x14ac:dyDescent="0.25">
      <c r="B898" s="63">
        <v>43265</v>
      </c>
      <c r="C898" s="25">
        <v>0</v>
      </c>
      <c r="D898" s="25">
        <v>0</v>
      </c>
      <c r="E898" s="20">
        <f t="shared" si="13"/>
        <v>0</v>
      </c>
      <c r="F898" s="25">
        <v>6.6</v>
      </c>
      <c r="G898" s="25">
        <v>0</v>
      </c>
      <c r="H898" s="25">
        <v>6.6</v>
      </c>
    </row>
    <row r="899" spans="2:8" x14ac:dyDescent="0.25">
      <c r="B899" s="63">
        <v>43266</v>
      </c>
      <c r="C899" s="25">
        <v>0.02</v>
      </c>
      <c r="D899" s="25">
        <v>0</v>
      </c>
      <c r="E899" s="20">
        <f t="shared" si="13"/>
        <v>0.02</v>
      </c>
      <c r="F899" s="25">
        <v>6.6</v>
      </c>
      <c r="G899" s="25">
        <v>0</v>
      </c>
      <c r="H899" s="25">
        <v>6.6199999999999992</v>
      </c>
    </row>
    <row r="900" spans="2:8" x14ac:dyDescent="0.25">
      <c r="B900" s="63">
        <v>43267</v>
      </c>
      <c r="C900" s="25">
        <v>0</v>
      </c>
      <c r="D900" s="25">
        <v>0</v>
      </c>
      <c r="E900" s="20">
        <f t="shared" ref="E900:E963" si="14">D900+C900</f>
        <v>0</v>
      </c>
      <c r="F900" s="25">
        <v>6.62</v>
      </c>
      <c r="G900" s="25">
        <v>0</v>
      </c>
      <c r="H900" s="25">
        <v>6.62</v>
      </c>
    </row>
    <row r="901" spans="2:8" x14ac:dyDescent="0.25">
      <c r="B901" s="63">
        <v>43268</v>
      </c>
      <c r="C901" s="25">
        <v>0</v>
      </c>
      <c r="D901" s="25">
        <v>0</v>
      </c>
      <c r="E901" s="20">
        <f t="shared" si="14"/>
        <v>0</v>
      </c>
      <c r="F901" s="25">
        <v>5.05</v>
      </c>
      <c r="G901" s="25">
        <v>0</v>
      </c>
      <c r="H901" s="25">
        <v>5.05</v>
      </c>
    </row>
    <row r="902" spans="2:8" x14ac:dyDescent="0.25">
      <c r="B902" s="63">
        <v>43269</v>
      </c>
      <c r="C902" s="25">
        <v>0</v>
      </c>
      <c r="D902" s="25">
        <v>0</v>
      </c>
      <c r="E902" s="20">
        <f t="shared" si="14"/>
        <v>0</v>
      </c>
      <c r="F902" s="25">
        <v>5.0599999999999996</v>
      </c>
      <c r="G902" s="25">
        <v>0</v>
      </c>
      <c r="H902" s="25">
        <v>5.0599999999999996</v>
      </c>
    </row>
    <row r="903" spans="2:8" x14ac:dyDescent="0.25">
      <c r="B903" s="63">
        <v>43270</v>
      </c>
      <c r="C903" s="25">
        <v>0</v>
      </c>
      <c r="D903" s="25">
        <v>0</v>
      </c>
      <c r="E903" s="20">
        <f t="shared" si="14"/>
        <v>0</v>
      </c>
      <c r="F903" s="25">
        <v>5.05</v>
      </c>
      <c r="G903" s="25">
        <v>0</v>
      </c>
      <c r="H903" s="25">
        <v>5.05</v>
      </c>
    </row>
    <row r="904" spans="2:8" x14ac:dyDescent="0.25">
      <c r="B904" s="63">
        <v>43271</v>
      </c>
      <c r="C904" s="25">
        <v>0.01</v>
      </c>
      <c r="D904" s="25">
        <v>0</v>
      </c>
      <c r="E904" s="20">
        <f t="shared" si="14"/>
        <v>0.01</v>
      </c>
      <c r="F904" s="25">
        <v>5.04</v>
      </c>
      <c r="G904" s="25">
        <v>0</v>
      </c>
      <c r="H904" s="25">
        <v>5.05</v>
      </c>
    </row>
    <row r="905" spans="2:8" x14ac:dyDescent="0.25">
      <c r="B905" s="63">
        <v>43272</v>
      </c>
      <c r="C905" s="25">
        <v>0.01</v>
      </c>
      <c r="D905" s="25">
        <v>0</v>
      </c>
      <c r="E905" s="20">
        <f t="shared" si="14"/>
        <v>0.01</v>
      </c>
      <c r="F905" s="25">
        <v>5.05</v>
      </c>
      <c r="G905" s="25">
        <v>0</v>
      </c>
      <c r="H905" s="25">
        <v>5.0599999999999996</v>
      </c>
    </row>
    <row r="906" spans="2:8" x14ac:dyDescent="0.25">
      <c r="B906" s="63">
        <v>43273</v>
      </c>
      <c r="C906" s="25">
        <v>0</v>
      </c>
      <c r="D906" s="25">
        <v>0</v>
      </c>
      <c r="E906" s="20">
        <f t="shared" si="14"/>
        <v>0</v>
      </c>
      <c r="F906" s="25">
        <v>5.03</v>
      </c>
      <c r="G906" s="25">
        <v>0</v>
      </c>
      <c r="H906" s="25">
        <v>5.03</v>
      </c>
    </row>
    <row r="907" spans="2:8" x14ac:dyDescent="0.25">
      <c r="B907" s="63">
        <v>43274</v>
      </c>
      <c r="C907" s="25">
        <v>0</v>
      </c>
      <c r="D907" s="25">
        <v>0</v>
      </c>
      <c r="E907" s="20">
        <f t="shared" si="14"/>
        <v>0</v>
      </c>
      <c r="F907" s="25">
        <v>5.04</v>
      </c>
      <c r="G907" s="25">
        <v>0</v>
      </c>
      <c r="H907" s="25">
        <v>5.04</v>
      </c>
    </row>
    <row r="908" spans="2:8" x14ac:dyDescent="0.25">
      <c r="B908" s="63">
        <v>43275</v>
      </c>
      <c r="C908" s="25">
        <v>0</v>
      </c>
      <c r="D908" s="25">
        <v>0</v>
      </c>
      <c r="E908" s="20">
        <f t="shared" si="14"/>
        <v>0</v>
      </c>
      <c r="F908" s="25">
        <v>5.05</v>
      </c>
      <c r="G908" s="25">
        <v>0</v>
      </c>
      <c r="H908" s="25">
        <v>5.05</v>
      </c>
    </row>
    <row r="909" spans="2:8" x14ac:dyDescent="0.25">
      <c r="B909" s="63">
        <v>43276</v>
      </c>
      <c r="C909" s="25">
        <v>0</v>
      </c>
      <c r="D909" s="25">
        <v>0</v>
      </c>
      <c r="E909" s="20">
        <f t="shared" si="14"/>
        <v>0</v>
      </c>
      <c r="F909" s="25">
        <v>5.04</v>
      </c>
      <c r="G909" s="25">
        <v>0</v>
      </c>
      <c r="H909" s="25">
        <v>5.04</v>
      </c>
    </row>
    <row r="910" spans="2:8" x14ac:dyDescent="0.25">
      <c r="B910" s="63">
        <v>43277</v>
      </c>
      <c r="C910" s="25">
        <v>0</v>
      </c>
      <c r="D910" s="25">
        <v>0</v>
      </c>
      <c r="E910" s="20">
        <f t="shared" si="14"/>
        <v>0</v>
      </c>
      <c r="F910" s="25">
        <v>5.05</v>
      </c>
      <c r="G910" s="25">
        <v>0</v>
      </c>
      <c r="H910" s="25">
        <v>5.05</v>
      </c>
    </row>
    <row r="911" spans="2:8" x14ac:dyDescent="0.25">
      <c r="B911" s="63">
        <v>43278</v>
      </c>
      <c r="C911" s="23">
        <v>0</v>
      </c>
      <c r="D911" s="23">
        <v>0</v>
      </c>
      <c r="E911" s="20">
        <f t="shared" si="14"/>
        <v>0</v>
      </c>
      <c r="F911" s="23">
        <v>5.04</v>
      </c>
      <c r="G911" s="23">
        <v>0</v>
      </c>
      <c r="H911" s="23">
        <v>5.04</v>
      </c>
    </row>
    <row r="912" spans="2:8" x14ac:dyDescent="0.25">
      <c r="B912" s="63">
        <v>43279</v>
      </c>
      <c r="C912" s="23">
        <v>0</v>
      </c>
      <c r="D912" s="23">
        <v>0</v>
      </c>
      <c r="E912" s="20">
        <f t="shared" si="14"/>
        <v>0</v>
      </c>
      <c r="F912" s="23">
        <v>5.04</v>
      </c>
      <c r="G912" s="23">
        <v>0</v>
      </c>
      <c r="H912" s="23">
        <v>5.04</v>
      </c>
    </row>
    <row r="913" spans="2:8" x14ac:dyDescent="0.25">
      <c r="B913" s="63">
        <v>43280</v>
      </c>
      <c r="C913" s="23">
        <v>0</v>
      </c>
      <c r="D913" s="23">
        <v>0</v>
      </c>
      <c r="E913" s="20">
        <f t="shared" si="14"/>
        <v>0</v>
      </c>
      <c r="F913" s="23">
        <v>5.04</v>
      </c>
      <c r="G913" s="23">
        <v>0</v>
      </c>
      <c r="H913" s="23">
        <v>5.04</v>
      </c>
    </row>
    <row r="914" spans="2:8" x14ac:dyDescent="0.25">
      <c r="B914" s="63">
        <v>43281</v>
      </c>
      <c r="C914" s="23">
        <v>0</v>
      </c>
      <c r="D914" s="23">
        <v>0</v>
      </c>
      <c r="E914" s="20">
        <f t="shared" si="14"/>
        <v>0</v>
      </c>
      <c r="F914" s="23">
        <v>4.9800000000000004</v>
      </c>
      <c r="G914" s="23">
        <v>0</v>
      </c>
      <c r="H914" s="23">
        <v>4.9800000000000004</v>
      </c>
    </row>
    <row r="915" spans="2:8" x14ac:dyDescent="0.25">
      <c r="B915" s="63">
        <v>43282</v>
      </c>
      <c r="C915" s="23">
        <v>0</v>
      </c>
      <c r="D915" s="23">
        <v>0</v>
      </c>
      <c r="E915" s="20">
        <f t="shared" si="14"/>
        <v>0</v>
      </c>
      <c r="F915" s="23">
        <v>5.05</v>
      </c>
      <c r="G915" s="23">
        <v>0</v>
      </c>
      <c r="H915" s="23">
        <v>5.05</v>
      </c>
    </row>
    <row r="916" spans="2:8" x14ac:dyDescent="0.25">
      <c r="B916" s="63">
        <v>43283</v>
      </c>
      <c r="C916" s="25">
        <v>0</v>
      </c>
      <c r="D916" s="25">
        <v>0</v>
      </c>
      <c r="E916" s="20">
        <f t="shared" si="14"/>
        <v>0</v>
      </c>
      <c r="F916" s="25">
        <v>5.05</v>
      </c>
      <c r="G916" s="25">
        <v>0</v>
      </c>
      <c r="H916" s="25">
        <v>5.05</v>
      </c>
    </row>
    <row r="917" spans="2:8" x14ac:dyDescent="0.25">
      <c r="B917" s="63">
        <v>43284</v>
      </c>
      <c r="C917" s="25">
        <v>0</v>
      </c>
      <c r="D917" s="25">
        <v>0</v>
      </c>
      <c r="E917" s="20">
        <f t="shared" si="14"/>
        <v>0</v>
      </c>
      <c r="F917" s="25">
        <v>5.04</v>
      </c>
      <c r="G917" s="25">
        <v>0</v>
      </c>
      <c r="H917" s="25">
        <v>5.04</v>
      </c>
    </row>
    <row r="918" spans="2:8" x14ac:dyDescent="0.25">
      <c r="B918" s="63">
        <v>43285</v>
      </c>
      <c r="C918" s="25">
        <v>0</v>
      </c>
      <c r="D918" s="25">
        <v>0</v>
      </c>
      <c r="E918" s="20">
        <f t="shared" si="14"/>
        <v>0</v>
      </c>
      <c r="F918" s="25">
        <v>5.04</v>
      </c>
      <c r="G918" s="25">
        <v>0</v>
      </c>
      <c r="H918" s="25">
        <v>5.04</v>
      </c>
    </row>
    <row r="919" spans="2:8" x14ac:dyDescent="0.25">
      <c r="B919" s="63">
        <v>43286</v>
      </c>
      <c r="C919" s="25">
        <v>0</v>
      </c>
      <c r="D919" s="25">
        <v>0</v>
      </c>
      <c r="E919" s="20">
        <f t="shared" si="14"/>
        <v>0</v>
      </c>
      <c r="F919" s="25">
        <v>5.03</v>
      </c>
      <c r="G919" s="25">
        <v>0</v>
      </c>
      <c r="H919" s="25">
        <v>5.03</v>
      </c>
    </row>
    <row r="920" spans="2:8" x14ac:dyDescent="0.25">
      <c r="B920" s="63">
        <v>43287</v>
      </c>
      <c r="C920" s="25">
        <v>0.13</v>
      </c>
      <c r="D920" s="25">
        <v>0</v>
      </c>
      <c r="E920" s="20">
        <f t="shared" si="14"/>
        <v>0.13</v>
      </c>
      <c r="F920" s="25">
        <v>5.03</v>
      </c>
      <c r="G920" s="25">
        <v>0</v>
      </c>
      <c r="H920" s="25">
        <v>5.16</v>
      </c>
    </row>
    <row r="921" spans="2:8" x14ac:dyDescent="0.25">
      <c r="B921" s="63">
        <v>43288</v>
      </c>
      <c r="C921" s="25">
        <v>0</v>
      </c>
      <c r="D921" s="25">
        <v>0</v>
      </c>
      <c r="E921" s="20">
        <f t="shared" si="14"/>
        <v>0</v>
      </c>
      <c r="F921" s="25">
        <v>5.04</v>
      </c>
      <c r="G921" s="25">
        <v>0</v>
      </c>
      <c r="H921" s="25">
        <v>5.04</v>
      </c>
    </row>
    <row r="922" spans="2:8" x14ac:dyDescent="0.25">
      <c r="B922" s="63">
        <v>43289</v>
      </c>
      <c r="C922" s="23">
        <v>0</v>
      </c>
      <c r="D922" s="23">
        <v>0</v>
      </c>
      <c r="E922" s="20">
        <f t="shared" si="14"/>
        <v>0</v>
      </c>
      <c r="F922" s="23">
        <v>5.04</v>
      </c>
      <c r="G922" s="23">
        <v>0</v>
      </c>
      <c r="H922" s="23">
        <v>5.04</v>
      </c>
    </row>
    <row r="923" spans="2:8" x14ac:dyDescent="0.25">
      <c r="B923" s="63">
        <v>43290</v>
      </c>
      <c r="C923" s="23">
        <v>0</v>
      </c>
      <c r="D923" s="23">
        <v>0</v>
      </c>
      <c r="E923" s="20">
        <f t="shared" si="14"/>
        <v>0</v>
      </c>
      <c r="F923" s="23">
        <v>5.05</v>
      </c>
      <c r="G923" s="23">
        <v>0</v>
      </c>
      <c r="H923" s="23">
        <v>5.05</v>
      </c>
    </row>
    <row r="924" spans="2:8" x14ac:dyDescent="0.25">
      <c r="B924" s="63">
        <v>43291</v>
      </c>
      <c r="C924" s="23">
        <v>0</v>
      </c>
      <c r="D924" s="23">
        <v>0</v>
      </c>
      <c r="E924" s="20">
        <f t="shared" si="14"/>
        <v>0</v>
      </c>
      <c r="F924" s="23">
        <v>5.04</v>
      </c>
      <c r="G924" s="23">
        <v>0</v>
      </c>
      <c r="H924" s="23">
        <v>5.04</v>
      </c>
    </row>
    <row r="925" spans="2:8" x14ac:dyDescent="0.25">
      <c r="B925" s="62">
        <v>43292</v>
      </c>
      <c r="C925" s="23">
        <v>0</v>
      </c>
      <c r="D925" s="23">
        <v>0</v>
      </c>
      <c r="E925" s="20">
        <f t="shared" si="14"/>
        <v>0</v>
      </c>
      <c r="F925" s="23">
        <v>6.6</v>
      </c>
      <c r="G925" s="23">
        <v>0</v>
      </c>
      <c r="H925" s="23">
        <v>6.6</v>
      </c>
    </row>
    <row r="926" spans="2:8" x14ac:dyDescent="0.25">
      <c r="B926" s="62">
        <v>43293</v>
      </c>
      <c r="C926" s="23">
        <v>0</v>
      </c>
      <c r="D926" s="23">
        <v>0</v>
      </c>
      <c r="E926" s="20">
        <f t="shared" si="14"/>
        <v>0</v>
      </c>
      <c r="F926" s="23">
        <v>5.04</v>
      </c>
      <c r="G926" s="23">
        <v>0</v>
      </c>
      <c r="H926" s="23">
        <v>5.04</v>
      </c>
    </row>
    <row r="927" spans="2:8" x14ac:dyDescent="0.25">
      <c r="B927" s="62">
        <v>43294</v>
      </c>
      <c r="C927" s="23">
        <v>0</v>
      </c>
      <c r="D927" s="23">
        <v>0</v>
      </c>
      <c r="E927" s="20">
        <f t="shared" si="14"/>
        <v>0</v>
      </c>
      <c r="F927" s="23">
        <v>5.04</v>
      </c>
      <c r="G927" s="23">
        <v>0</v>
      </c>
      <c r="H927" s="23">
        <v>5.04</v>
      </c>
    </row>
    <row r="928" spans="2:8" x14ac:dyDescent="0.25">
      <c r="B928" s="62">
        <v>43295</v>
      </c>
      <c r="C928" s="23">
        <v>0</v>
      </c>
      <c r="D928" s="23">
        <v>0</v>
      </c>
      <c r="E928" s="20">
        <f t="shared" si="14"/>
        <v>0</v>
      </c>
      <c r="F928" s="23">
        <v>5.05</v>
      </c>
      <c r="G928" s="23">
        <v>0</v>
      </c>
      <c r="H928" s="23">
        <v>5.05</v>
      </c>
    </row>
    <row r="929" spans="2:8" x14ac:dyDescent="0.25">
      <c r="B929" s="62">
        <v>43296</v>
      </c>
      <c r="C929" s="23">
        <v>0</v>
      </c>
      <c r="D929" s="23">
        <v>0</v>
      </c>
      <c r="E929" s="20">
        <f t="shared" si="14"/>
        <v>0</v>
      </c>
      <c r="F929" s="23">
        <v>5.03</v>
      </c>
      <c r="G929" s="23">
        <v>0</v>
      </c>
      <c r="H929" s="23">
        <v>5.03</v>
      </c>
    </row>
    <row r="930" spans="2:8" x14ac:dyDescent="0.25">
      <c r="B930" s="62">
        <v>43297</v>
      </c>
      <c r="C930" s="23">
        <v>0</v>
      </c>
      <c r="D930" s="23">
        <v>0</v>
      </c>
      <c r="E930" s="20">
        <f t="shared" si="14"/>
        <v>0</v>
      </c>
      <c r="F930" s="23">
        <v>5.03</v>
      </c>
      <c r="G930" s="23">
        <v>0</v>
      </c>
      <c r="H930" s="23">
        <v>5.03</v>
      </c>
    </row>
    <row r="931" spans="2:8" x14ac:dyDescent="0.25">
      <c r="B931" s="62">
        <v>43298</v>
      </c>
      <c r="C931" s="23">
        <v>0</v>
      </c>
      <c r="D931" s="23">
        <v>0</v>
      </c>
      <c r="E931" s="20">
        <f t="shared" si="14"/>
        <v>0</v>
      </c>
      <c r="F931" s="23">
        <v>5.03</v>
      </c>
      <c r="G931" s="23">
        <v>0</v>
      </c>
      <c r="H931" s="23">
        <v>5.03</v>
      </c>
    </row>
    <row r="932" spans="2:8" x14ac:dyDescent="0.25">
      <c r="B932" s="62">
        <v>43299</v>
      </c>
      <c r="C932" s="23">
        <v>0</v>
      </c>
      <c r="D932" s="23">
        <v>0</v>
      </c>
      <c r="E932" s="20">
        <f t="shared" si="14"/>
        <v>0</v>
      </c>
      <c r="F932" s="23">
        <v>5.03</v>
      </c>
      <c r="G932" s="23">
        <v>0</v>
      </c>
      <c r="H932" s="23">
        <v>5.03</v>
      </c>
    </row>
    <row r="933" spans="2:8" x14ac:dyDescent="0.25">
      <c r="B933" s="62">
        <v>43300</v>
      </c>
      <c r="C933" s="23">
        <v>0</v>
      </c>
      <c r="D933" s="23">
        <v>0</v>
      </c>
      <c r="E933" s="20">
        <f t="shared" si="14"/>
        <v>0</v>
      </c>
      <c r="F933" s="23">
        <v>6.59</v>
      </c>
      <c r="G933" s="23">
        <v>0</v>
      </c>
      <c r="H933" s="23">
        <v>6.59</v>
      </c>
    </row>
    <row r="934" spans="2:8" x14ac:dyDescent="0.25">
      <c r="B934" s="62">
        <v>43301</v>
      </c>
      <c r="C934" s="23">
        <v>0</v>
      </c>
      <c r="D934" s="23">
        <v>0</v>
      </c>
      <c r="E934" s="20">
        <f t="shared" si="14"/>
        <v>0</v>
      </c>
      <c r="F934" s="23">
        <v>6.61</v>
      </c>
      <c r="G934" s="23">
        <v>0</v>
      </c>
      <c r="H934" s="23">
        <v>6.61</v>
      </c>
    </row>
    <row r="935" spans="2:8" x14ac:dyDescent="0.25">
      <c r="B935" s="62">
        <v>43302</v>
      </c>
      <c r="C935" s="23">
        <v>0</v>
      </c>
      <c r="D935" s="23">
        <v>0</v>
      </c>
      <c r="E935" s="20">
        <f t="shared" si="14"/>
        <v>0</v>
      </c>
      <c r="F935" s="23">
        <v>6.63</v>
      </c>
      <c r="G935" s="23">
        <v>0</v>
      </c>
      <c r="H935" s="23">
        <v>6.63</v>
      </c>
    </row>
    <row r="936" spans="2:8" x14ac:dyDescent="0.25">
      <c r="B936" s="62">
        <v>43303</v>
      </c>
      <c r="C936" s="23">
        <v>0</v>
      </c>
      <c r="D936" s="23">
        <v>0</v>
      </c>
      <c r="E936" s="20">
        <f t="shared" si="14"/>
        <v>0</v>
      </c>
      <c r="F936" s="23">
        <v>5.0599999999999996</v>
      </c>
      <c r="G936" s="23">
        <v>0</v>
      </c>
      <c r="H936" s="23">
        <v>5.0599999999999996</v>
      </c>
    </row>
    <row r="937" spans="2:8" x14ac:dyDescent="0.25">
      <c r="B937" s="62">
        <v>43304</v>
      </c>
      <c r="C937" s="23">
        <v>0</v>
      </c>
      <c r="D937" s="23">
        <v>0</v>
      </c>
      <c r="E937" s="20">
        <f t="shared" si="14"/>
        <v>0</v>
      </c>
      <c r="F937" s="23">
        <v>5.05</v>
      </c>
      <c r="G937" s="23">
        <v>0</v>
      </c>
      <c r="H937" s="23">
        <v>5.05</v>
      </c>
    </row>
    <row r="938" spans="2:8" x14ac:dyDescent="0.25">
      <c r="B938" s="62">
        <v>43305</v>
      </c>
      <c r="C938" s="23">
        <v>0.08</v>
      </c>
      <c r="D938" s="23">
        <v>0</v>
      </c>
      <c r="E938" s="20">
        <f t="shared" si="14"/>
        <v>0.08</v>
      </c>
      <c r="F938" s="23">
        <v>5.04</v>
      </c>
      <c r="G938" s="23">
        <v>0</v>
      </c>
      <c r="H938" s="23">
        <v>5.12</v>
      </c>
    </row>
    <row r="939" spans="2:8" x14ac:dyDescent="0.25">
      <c r="B939" s="62">
        <v>43306</v>
      </c>
      <c r="C939" s="23">
        <v>0</v>
      </c>
      <c r="D939" s="23">
        <v>0</v>
      </c>
      <c r="E939" s="20">
        <f t="shared" si="14"/>
        <v>0</v>
      </c>
      <c r="F939" s="23">
        <v>6.62</v>
      </c>
      <c r="G939" s="23">
        <v>0</v>
      </c>
      <c r="H939" s="23">
        <v>6.62</v>
      </c>
    </row>
    <row r="940" spans="2:8" x14ac:dyDescent="0.25">
      <c r="B940" s="62">
        <v>43307</v>
      </c>
      <c r="C940" s="23">
        <v>0</v>
      </c>
      <c r="D940" s="23">
        <v>0</v>
      </c>
      <c r="E940" s="20">
        <f t="shared" si="14"/>
        <v>0</v>
      </c>
      <c r="F940" s="23">
        <v>6.63</v>
      </c>
      <c r="G940" s="23">
        <v>0</v>
      </c>
      <c r="H940" s="23">
        <v>6.63</v>
      </c>
    </row>
    <row r="941" spans="2:8" x14ac:dyDescent="0.25">
      <c r="B941" s="62">
        <v>43308</v>
      </c>
      <c r="C941" s="23">
        <v>0</v>
      </c>
      <c r="D941" s="23">
        <v>0</v>
      </c>
      <c r="E941" s="20">
        <f t="shared" si="14"/>
        <v>0</v>
      </c>
      <c r="F941" s="23">
        <v>6.63</v>
      </c>
      <c r="G941" s="23">
        <v>0</v>
      </c>
      <c r="H941" s="23">
        <v>6.63</v>
      </c>
    </row>
    <row r="942" spans="2:8" x14ac:dyDescent="0.25">
      <c r="B942" s="62">
        <v>43309</v>
      </c>
      <c r="C942" s="23">
        <v>0</v>
      </c>
      <c r="D942" s="23">
        <v>0</v>
      </c>
      <c r="E942" s="20">
        <f t="shared" si="14"/>
        <v>0</v>
      </c>
      <c r="F942" s="23">
        <v>5.68</v>
      </c>
      <c r="G942" s="23">
        <v>0</v>
      </c>
      <c r="H942" s="23">
        <v>5.68</v>
      </c>
    </row>
    <row r="943" spans="2:8" x14ac:dyDescent="0.25">
      <c r="B943" s="62">
        <v>43310</v>
      </c>
      <c r="C943" s="23">
        <v>0</v>
      </c>
      <c r="D943" s="23">
        <v>0</v>
      </c>
      <c r="E943" s="20">
        <f t="shared" si="14"/>
        <v>0</v>
      </c>
      <c r="F943" s="23">
        <v>5.0599999999999996</v>
      </c>
      <c r="G943" s="23">
        <v>0</v>
      </c>
      <c r="H943" s="23">
        <v>5.0599999999999996</v>
      </c>
    </row>
    <row r="944" spans="2:8" x14ac:dyDescent="0.25">
      <c r="B944" s="62">
        <v>43311</v>
      </c>
      <c r="C944" s="23">
        <v>0</v>
      </c>
      <c r="D944" s="23">
        <v>0</v>
      </c>
      <c r="E944" s="20">
        <f t="shared" si="14"/>
        <v>0</v>
      </c>
      <c r="F944" s="23">
        <v>5.0519999999999996</v>
      </c>
      <c r="G944" s="23">
        <v>0</v>
      </c>
      <c r="H944" s="23">
        <v>5.0519999999999996</v>
      </c>
    </row>
    <row r="945" spans="2:8" x14ac:dyDescent="0.25">
      <c r="B945" s="63">
        <v>43312</v>
      </c>
      <c r="C945" s="25">
        <v>0.121</v>
      </c>
      <c r="D945" s="25">
        <v>0</v>
      </c>
      <c r="E945" s="20">
        <f t="shared" si="14"/>
        <v>0.121</v>
      </c>
      <c r="F945" s="25">
        <v>5.0460000000000003</v>
      </c>
      <c r="G945" s="25">
        <v>0</v>
      </c>
      <c r="H945" s="25">
        <v>5.1669999999999998</v>
      </c>
    </row>
    <row r="946" spans="2:8" x14ac:dyDescent="0.25">
      <c r="B946" s="63">
        <v>43313</v>
      </c>
      <c r="C946" s="25">
        <v>0</v>
      </c>
      <c r="D946" s="25">
        <v>0</v>
      </c>
      <c r="E946" s="20">
        <f t="shared" si="14"/>
        <v>0</v>
      </c>
      <c r="F946" s="25">
        <v>5.0449999999999999</v>
      </c>
      <c r="G946" s="25">
        <v>0</v>
      </c>
      <c r="H946" s="25">
        <v>5.0449999999999999</v>
      </c>
    </row>
    <row r="947" spans="2:8" x14ac:dyDescent="0.25">
      <c r="B947" s="63">
        <v>43314</v>
      </c>
      <c r="C947" s="25">
        <v>0</v>
      </c>
      <c r="D947" s="25">
        <v>0</v>
      </c>
      <c r="E947" s="20">
        <f t="shared" si="14"/>
        <v>0</v>
      </c>
      <c r="F947" s="25">
        <v>5.0250000000000004</v>
      </c>
      <c r="G947" s="25">
        <v>0</v>
      </c>
      <c r="H947" s="25">
        <v>5.0250000000000004</v>
      </c>
    </row>
    <row r="948" spans="2:8" x14ac:dyDescent="0.25">
      <c r="B948" s="63">
        <v>43315</v>
      </c>
      <c r="C948" s="25">
        <v>0</v>
      </c>
      <c r="D948" s="25">
        <v>0</v>
      </c>
      <c r="E948" s="20">
        <f t="shared" si="14"/>
        <v>0</v>
      </c>
      <c r="F948" s="25">
        <v>5.0309999999999997</v>
      </c>
      <c r="G948" s="25">
        <v>0</v>
      </c>
      <c r="H948" s="25">
        <v>5.0309999999999997</v>
      </c>
    </row>
    <row r="949" spans="2:8" x14ac:dyDescent="0.25">
      <c r="B949" s="63">
        <v>43316</v>
      </c>
      <c r="C949" s="25">
        <v>0</v>
      </c>
      <c r="D949" s="25">
        <v>2.2989999999999999</v>
      </c>
      <c r="E949" s="20">
        <f t="shared" si="14"/>
        <v>2.2989999999999999</v>
      </c>
      <c r="F949" s="25">
        <v>5.03</v>
      </c>
      <c r="G949" s="25">
        <v>0</v>
      </c>
      <c r="H949" s="25">
        <v>7.3290000000000006</v>
      </c>
    </row>
    <row r="950" spans="2:8" x14ac:dyDescent="0.25">
      <c r="B950" s="63">
        <v>43317</v>
      </c>
      <c r="C950" s="25">
        <v>0</v>
      </c>
      <c r="D950" s="25">
        <v>0</v>
      </c>
      <c r="E950" s="20">
        <f t="shared" si="14"/>
        <v>0</v>
      </c>
      <c r="F950" s="25">
        <v>5.0289999999999999</v>
      </c>
      <c r="G950" s="25">
        <v>0</v>
      </c>
      <c r="H950" s="25">
        <v>5.0289999999999999</v>
      </c>
    </row>
    <row r="951" spans="2:8" x14ac:dyDescent="0.25">
      <c r="B951" s="63">
        <v>43318</v>
      </c>
      <c r="C951" s="25">
        <v>0</v>
      </c>
      <c r="D951" s="25">
        <v>0</v>
      </c>
      <c r="E951" s="20">
        <f t="shared" si="14"/>
        <v>0</v>
      </c>
      <c r="F951" s="25">
        <v>5.0389999999999997</v>
      </c>
      <c r="G951" s="25">
        <v>0</v>
      </c>
      <c r="H951" s="25">
        <v>5.0389999999999997</v>
      </c>
    </row>
    <row r="952" spans="2:8" x14ac:dyDescent="0.25">
      <c r="B952" s="63">
        <v>43319</v>
      </c>
      <c r="C952" s="23">
        <v>0</v>
      </c>
      <c r="D952" s="23">
        <v>0</v>
      </c>
      <c r="E952" s="20">
        <f t="shared" si="14"/>
        <v>0</v>
      </c>
      <c r="F952" s="23">
        <v>5.0449999999999999</v>
      </c>
      <c r="G952" s="23">
        <v>0</v>
      </c>
      <c r="H952" s="23">
        <v>5.0449999999999999</v>
      </c>
    </row>
    <row r="953" spans="2:8" x14ac:dyDescent="0.25">
      <c r="B953" s="63">
        <v>43320</v>
      </c>
      <c r="C953" s="23">
        <v>0</v>
      </c>
      <c r="D953" s="23">
        <v>0</v>
      </c>
      <c r="E953" s="20">
        <f t="shared" si="14"/>
        <v>0</v>
      </c>
      <c r="F953" s="23">
        <v>5.0460000000000003</v>
      </c>
      <c r="G953" s="23">
        <v>0</v>
      </c>
      <c r="H953" s="23">
        <v>5.0460000000000003</v>
      </c>
    </row>
    <row r="954" spans="2:8" x14ac:dyDescent="0.25">
      <c r="B954" s="63">
        <v>43321</v>
      </c>
      <c r="C954" s="23">
        <v>5.2999999999999999E-2</v>
      </c>
      <c r="D954" s="23">
        <v>0</v>
      </c>
      <c r="E954" s="20">
        <f t="shared" si="14"/>
        <v>5.2999999999999999E-2</v>
      </c>
      <c r="F954" s="23">
        <v>6.61</v>
      </c>
      <c r="G954" s="23">
        <v>0</v>
      </c>
      <c r="H954" s="23">
        <v>6.6630000000000003</v>
      </c>
    </row>
    <row r="955" spans="2:8" x14ac:dyDescent="0.25">
      <c r="B955" s="63">
        <v>43322</v>
      </c>
      <c r="C955" s="23">
        <v>0</v>
      </c>
      <c r="D955" s="23">
        <v>0</v>
      </c>
      <c r="E955" s="20">
        <f t="shared" si="14"/>
        <v>0</v>
      </c>
      <c r="F955" s="23">
        <v>6.6120000000000001</v>
      </c>
      <c r="G955" s="23">
        <v>0</v>
      </c>
      <c r="H955" s="23">
        <v>6.6120000000000001</v>
      </c>
    </row>
    <row r="956" spans="2:8" x14ac:dyDescent="0.25">
      <c r="B956" s="63">
        <v>43323</v>
      </c>
      <c r="C956" s="23">
        <v>0</v>
      </c>
      <c r="D956" s="23">
        <v>0</v>
      </c>
      <c r="E956" s="20">
        <f t="shared" si="14"/>
        <v>0</v>
      </c>
      <c r="F956" s="23">
        <v>6.6210000000000004</v>
      </c>
      <c r="G956" s="23">
        <v>0</v>
      </c>
      <c r="H956" s="23">
        <v>6.6210000000000004</v>
      </c>
    </row>
    <row r="957" spans="2:8" x14ac:dyDescent="0.25">
      <c r="B957" s="63">
        <v>43324</v>
      </c>
      <c r="C957" s="23">
        <v>0</v>
      </c>
      <c r="D957" s="23">
        <v>0</v>
      </c>
      <c r="E957" s="20">
        <f t="shared" si="14"/>
        <v>0</v>
      </c>
      <c r="F957" s="23">
        <v>5.056</v>
      </c>
      <c r="G957" s="23">
        <v>0</v>
      </c>
      <c r="H957" s="23">
        <v>5.056</v>
      </c>
    </row>
    <row r="958" spans="2:8" x14ac:dyDescent="0.25">
      <c r="B958" s="63">
        <v>43325</v>
      </c>
      <c r="C958" s="23">
        <v>8.5000000000000006E-2</v>
      </c>
      <c r="D958" s="23">
        <v>0</v>
      </c>
      <c r="E958" s="20">
        <f t="shared" si="14"/>
        <v>8.5000000000000006E-2</v>
      </c>
      <c r="F958" s="23">
        <v>5.0519999999999996</v>
      </c>
      <c r="G958" s="23">
        <v>0</v>
      </c>
      <c r="H958" s="23">
        <v>5.1369999999999996</v>
      </c>
    </row>
    <row r="959" spans="2:8" x14ac:dyDescent="0.25">
      <c r="B959" s="63">
        <v>43326</v>
      </c>
      <c r="C959" s="23">
        <v>5.1999999999999998E-2</v>
      </c>
      <c r="D959" s="23">
        <v>0</v>
      </c>
      <c r="E959" s="20">
        <f t="shared" si="14"/>
        <v>5.1999999999999998E-2</v>
      </c>
      <c r="F959" s="23">
        <v>5.0540000000000003</v>
      </c>
      <c r="G959" s="23">
        <v>0</v>
      </c>
      <c r="H959" s="23">
        <v>5.1059999999999999</v>
      </c>
    </row>
    <row r="960" spans="2:8" x14ac:dyDescent="0.25">
      <c r="B960" s="63">
        <v>43327</v>
      </c>
      <c r="C960" s="23">
        <v>0</v>
      </c>
      <c r="D960" s="23">
        <v>0</v>
      </c>
      <c r="E960" s="20">
        <f t="shared" si="14"/>
        <v>0</v>
      </c>
      <c r="F960" s="23">
        <v>5.0549999999999997</v>
      </c>
      <c r="G960" s="23">
        <v>0</v>
      </c>
      <c r="H960" s="23">
        <v>5.0549999999999997</v>
      </c>
    </row>
    <row r="961" spans="2:8" x14ac:dyDescent="0.25">
      <c r="B961" s="63">
        <v>43328</v>
      </c>
      <c r="C961" s="23">
        <v>4.2999999999999997E-2</v>
      </c>
      <c r="D961" s="23">
        <v>0</v>
      </c>
      <c r="E961" s="20">
        <f t="shared" si="14"/>
        <v>4.2999999999999997E-2</v>
      </c>
      <c r="F961" s="23">
        <v>5.056</v>
      </c>
      <c r="G961" s="23">
        <v>0</v>
      </c>
      <c r="H961" s="23">
        <v>5.0990000000000002</v>
      </c>
    </row>
    <row r="962" spans="2:8" x14ac:dyDescent="0.25">
      <c r="B962" s="63">
        <v>43329</v>
      </c>
      <c r="C962" s="23">
        <v>7.3999999999999996E-2</v>
      </c>
      <c r="D962" s="23">
        <v>0</v>
      </c>
      <c r="E962" s="20">
        <f t="shared" si="14"/>
        <v>7.3999999999999996E-2</v>
      </c>
      <c r="F962" s="23">
        <v>5.0709999999999997</v>
      </c>
      <c r="G962" s="23">
        <v>0</v>
      </c>
      <c r="H962" s="23">
        <v>5.1449999999999996</v>
      </c>
    </row>
    <row r="963" spans="2:8" x14ac:dyDescent="0.25">
      <c r="B963" s="63">
        <v>43330</v>
      </c>
      <c r="C963" s="23">
        <v>0</v>
      </c>
      <c r="D963" s="23">
        <v>0</v>
      </c>
      <c r="E963" s="20">
        <f t="shared" si="14"/>
        <v>0</v>
      </c>
      <c r="F963" s="23">
        <v>5.048</v>
      </c>
      <c r="G963" s="23">
        <v>0</v>
      </c>
      <c r="H963" s="23">
        <v>5.048</v>
      </c>
    </row>
    <row r="964" spans="2:8" x14ac:dyDescent="0.25">
      <c r="B964" s="63">
        <v>43331</v>
      </c>
      <c r="C964" s="23">
        <v>0</v>
      </c>
      <c r="D964" s="23">
        <v>0</v>
      </c>
      <c r="E964" s="20">
        <f t="shared" ref="E964:E1027" si="15">D964+C964</f>
        <v>0</v>
      </c>
      <c r="F964" s="23">
        <v>5.0519999999999996</v>
      </c>
      <c r="G964" s="23">
        <v>0</v>
      </c>
      <c r="H964" s="23">
        <v>5.0519999999999996</v>
      </c>
    </row>
    <row r="965" spans="2:8" x14ac:dyDescent="0.25">
      <c r="B965" s="63">
        <v>43332</v>
      </c>
      <c r="C965" s="25">
        <v>3.5999999999999997E-2</v>
      </c>
      <c r="D965" s="25">
        <v>0</v>
      </c>
      <c r="E965" s="20">
        <f t="shared" si="15"/>
        <v>3.5999999999999997E-2</v>
      </c>
      <c r="F965" s="25">
        <v>5.05</v>
      </c>
      <c r="G965" s="25">
        <v>0</v>
      </c>
      <c r="H965" s="25">
        <v>5.0860000000000003</v>
      </c>
    </row>
    <row r="966" spans="2:8" x14ac:dyDescent="0.25">
      <c r="B966" s="63">
        <v>43333</v>
      </c>
      <c r="C966" s="25">
        <v>0</v>
      </c>
      <c r="D966" s="25">
        <v>0</v>
      </c>
      <c r="E966" s="20">
        <f t="shared" si="15"/>
        <v>0</v>
      </c>
      <c r="F966" s="25">
        <v>5.07</v>
      </c>
      <c r="G966" s="25">
        <v>0</v>
      </c>
      <c r="H966" s="25">
        <v>5.07</v>
      </c>
    </row>
    <row r="967" spans="2:8" x14ac:dyDescent="0.25">
      <c r="B967" s="62">
        <v>43334</v>
      </c>
      <c r="C967" s="23">
        <v>0</v>
      </c>
      <c r="D967" s="23">
        <v>0</v>
      </c>
      <c r="E967" s="20">
        <f t="shared" si="15"/>
        <v>0</v>
      </c>
      <c r="F967" s="23">
        <v>5.05</v>
      </c>
      <c r="G967" s="23">
        <v>0</v>
      </c>
      <c r="H967" s="23">
        <v>5.05</v>
      </c>
    </row>
    <row r="968" spans="2:8" x14ac:dyDescent="0.25">
      <c r="B968" s="62">
        <v>43335</v>
      </c>
      <c r="C968" s="23">
        <v>0</v>
      </c>
      <c r="D968" s="23">
        <v>0</v>
      </c>
      <c r="E968" s="20">
        <f t="shared" si="15"/>
        <v>0</v>
      </c>
      <c r="F968" s="23">
        <v>5.04</v>
      </c>
      <c r="G968" s="23">
        <v>0</v>
      </c>
      <c r="H968" s="23">
        <v>5.04</v>
      </c>
    </row>
    <row r="969" spans="2:8" x14ac:dyDescent="0.25">
      <c r="B969" s="62">
        <v>43336</v>
      </c>
      <c r="C969" s="23">
        <v>0</v>
      </c>
      <c r="D969" s="23">
        <v>0</v>
      </c>
      <c r="E969" s="20">
        <f t="shared" si="15"/>
        <v>0</v>
      </c>
      <c r="F969" s="23">
        <v>5.05</v>
      </c>
      <c r="G969" s="23">
        <v>0</v>
      </c>
      <c r="H969" s="23">
        <v>5.05</v>
      </c>
    </row>
    <row r="970" spans="2:8" x14ac:dyDescent="0.25">
      <c r="B970" s="62">
        <v>43337</v>
      </c>
      <c r="C970" s="23">
        <v>0</v>
      </c>
      <c r="D970" s="23">
        <v>0</v>
      </c>
      <c r="E970" s="20">
        <f t="shared" si="15"/>
        <v>0</v>
      </c>
      <c r="F970" s="23">
        <v>5.05</v>
      </c>
      <c r="G970" s="23">
        <v>0</v>
      </c>
      <c r="H970" s="23">
        <v>5.05</v>
      </c>
    </row>
    <row r="971" spans="2:8" x14ac:dyDescent="0.25">
      <c r="B971" s="62">
        <v>43338</v>
      </c>
      <c r="C971" s="23">
        <v>0</v>
      </c>
      <c r="D971" s="23">
        <v>0</v>
      </c>
      <c r="E971" s="20">
        <f t="shared" si="15"/>
        <v>0</v>
      </c>
      <c r="F971" s="23">
        <v>6.1529999999999996</v>
      </c>
      <c r="G971" s="23">
        <v>0</v>
      </c>
      <c r="H971" s="23">
        <v>6.1529999999999996</v>
      </c>
    </row>
    <row r="972" spans="2:8" x14ac:dyDescent="0.25">
      <c r="B972" s="62">
        <v>43339</v>
      </c>
      <c r="C972" s="23">
        <v>0</v>
      </c>
      <c r="D972" s="23">
        <v>0</v>
      </c>
      <c r="E972" s="20">
        <f t="shared" si="15"/>
        <v>0</v>
      </c>
      <c r="F972" s="23">
        <v>6.33</v>
      </c>
      <c r="G972" s="23">
        <v>0</v>
      </c>
      <c r="H972" s="23">
        <v>6.33</v>
      </c>
    </row>
    <row r="973" spans="2:8" x14ac:dyDescent="0.25">
      <c r="B973" s="62">
        <v>43340</v>
      </c>
      <c r="C973" s="23">
        <v>0</v>
      </c>
      <c r="D973" s="23">
        <v>0</v>
      </c>
      <c r="E973" s="20">
        <f t="shared" si="15"/>
        <v>0</v>
      </c>
      <c r="F973" s="23">
        <v>5.0449999999999999</v>
      </c>
      <c r="G973" s="23">
        <v>0</v>
      </c>
      <c r="H973" s="23">
        <v>5.0449999999999999</v>
      </c>
    </row>
    <row r="974" spans="2:8" x14ac:dyDescent="0.25">
      <c r="B974" s="62">
        <v>43341</v>
      </c>
      <c r="C974" s="23">
        <v>0</v>
      </c>
      <c r="D974" s="23">
        <v>0</v>
      </c>
      <c r="E974" s="20">
        <f t="shared" si="15"/>
        <v>0</v>
      </c>
      <c r="F974" s="23">
        <v>5.0430000000000001</v>
      </c>
      <c r="G974" s="23">
        <v>0</v>
      </c>
      <c r="H974" s="23">
        <v>5.0430000000000001</v>
      </c>
    </row>
    <row r="975" spans="2:8" x14ac:dyDescent="0.25">
      <c r="B975" s="62">
        <v>43342</v>
      </c>
      <c r="C975" s="23">
        <v>0</v>
      </c>
      <c r="D975" s="23">
        <v>0</v>
      </c>
      <c r="E975" s="20">
        <f t="shared" si="15"/>
        <v>0</v>
      </c>
      <c r="F975" s="23">
        <v>5.0510000000000002</v>
      </c>
      <c r="G975" s="23">
        <v>0</v>
      </c>
      <c r="H975" s="23">
        <v>5.0510000000000002</v>
      </c>
    </row>
    <row r="976" spans="2:8" x14ac:dyDescent="0.25">
      <c r="B976" s="62">
        <v>43343</v>
      </c>
      <c r="C976" s="23">
        <v>0</v>
      </c>
      <c r="D976" s="23">
        <v>0</v>
      </c>
      <c r="E976" s="20">
        <f t="shared" si="15"/>
        <v>0</v>
      </c>
      <c r="F976" s="23">
        <v>6.609</v>
      </c>
      <c r="G976" s="23">
        <v>0</v>
      </c>
      <c r="H976" s="23">
        <v>6.609</v>
      </c>
    </row>
    <row r="977" spans="2:8" x14ac:dyDescent="0.25">
      <c r="B977" s="62">
        <v>43344</v>
      </c>
      <c r="C977" s="23">
        <v>0</v>
      </c>
      <c r="D977" s="23">
        <v>0</v>
      </c>
      <c r="E977" s="20">
        <f t="shared" si="15"/>
        <v>0</v>
      </c>
      <c r="F977" s="23">
        <v>6.609</v>
      </c>
      <c r="G977" s="23">
        <v>0</v>
      </c>
      <c r="H977" s="23">
        <v>6.609</v>
      </c>
    </row>
    <row r="978" spans="2:8" x14ac:dyDescent="0.25">
      <c r="B978" s="62">
        <v>43345</v>
      </c>
      <c r="C978" s="23">
        <v>0</v>
      </c>
      <c r="D978" s="23">
        <v>0</v>
      </c>
      <c r="E978" s="20">
        <f t="shared" si="15"/>
        <v>0</v>
      </c>
      <c r="F978" s="23">
        <v>6.6189999999999998</v>
      </c>
      <c r="G978" s="23">
        <v>0</v>
      </c>
      <c r="H978" s="23">
        <v>6.6189999999999998</v>
      </c>
    </row>
    <row r="979" spans="2:8" x14ac:dyDescent="0.25">
      <c r="B979" s="62">
        <v>43346</v>
      </c>
      <c r="C979" s="23">
        <v>0</v>
      </c>
      <c r="D979" s="23">
        <v>0</v>
      </c>
      <c r="E979" s="20">
        <f t="shared" si="15"/>
        <v>0</v>
      </c>
      <c r="F979" s="23">
        <v>5.0510000000000002</v>
      </c>
      <c r="G979" s="23">
        <v>0</v>
      </c>
      <c r="H979" s="23">
        <v>5.0510000000000002</v>
      </c>
    </row>
    <row r="980" spans="2:8" x14ac:dyDescent="0.25">
      <c r="B980" s="62">
        <v>43347</v>
      </c>
      <c r="C980" s="23">
        <v>0</v>
      </c>
      <c r="D980" s="23">
        <v>0</v>
      </c>
      <c r="E980" s="20">
        <f t="shared" si="15"/>
        <v>0</v>
      </c>
      <c r="F980" s="23">
        <v>5.0460000000000003</v>
      </c>
      <c r="G980" s="23">
        <v>0</v>
      </c>
      <c r="H980" s="23">
        <v>5.0460000000000003</v>
      </c>
    </row>
    <row r="981" spans="2:8" x14ac:dyDescent="0.25">
      <c r="B981" s="62">
        <v>43348</v>
      </c>
      <c r="C981" s="23">
        <v>0</v>
      </c>
      <c r="D981" s="23">
        <v>0</v>
      </c>
      <c r="E981" s="20">
        <f t="shared" si="15"/>
        <v>0</v>
      </c>
      <c r="F981" s="23">
        <v>5.0460000000000003</v>
      </c>
      <c r="G981" s="23">
        <v>0</v>
      </c>
      <c r="H981" s="23">
        <v>5.0460000000000003</v>
      </c>
    </row>
    <row r="982" spans="2:8" x14ac:dyDescent="0.25">
      <c r="B982" s="62">
        <v>43349</v>
      </c>
      <c r="C982" s="23">
        <v>0</v>
      </c>
      <c r="D982" s="23">
        <v>0</v>
      </c>
      <c r="E982" s="20">
        <f t="shared" si="15"/>
        <v>0</v>
      </c>
      <c r="F982" s="23">
        <v>5.0469999999999997</v>
      </c>
      <c r="G982" s="23">
        <v>0</v>
      </c>
      <c r="H982" s="23">
        <v>5.0469999999999997</v>
      </c>
    </row>
    <row r="983" spans="2:8" x14ac:dyDescent="0.25">
      <c r="B983" s="62">
        <v>43350</v>
      </c>
      <c r="C983" s="23">
        <v>0</v>
      </c>
      <c r="D983" s="23">
        <v>0</v>
      </c>
      <c r="E983" s="20">
        <f t="shared" si="15"/>
        <v>0</v>
      </c>
      <c r="F983" s="23">
        <v>5.03</v>
      </c>
      <c r="G983" s="23">
        <v>0</v>
      </c>
      <c r="H983" s="23">
        <v>5.03</v>
      </c>
    </row>
    <row r="984" spans="2:8" x14ac:dyDescent="0.25">
      <c r="B984" s="62">
        <v>43351</v>
      </c>
      <c r="C984" s="23">
        <v>0</v>
      </c>
      <c r="D984" s="23">
        <v>0</v>
      </c>
      <c r="E984" s="20">
        <f t="shared" si="15"/>
        <v>0</v>
      </c>
      <c r="F984" s="23">
        <v>5.0460000000000003</v>
      </c>
      <c r="G984" s="23">
        <v>0</v>
      </c>
      <c r="H984" s="23">
        <v>5.0460000000000003</v>
      </c>
    </row>
    <row r="985" spans="2:8" x14ac:dyDescent="0.25">
      <c r="B985" s="62">
        <v>43352</v>
      </c>
      <c r="C985" s="23">
        <v>0</v>
      </c>
      <c r="D985" s="23">
        <v>0</v>
      </c>
      <c r="E985" s="20">
        <f t="shared" si="15"/>
        <v>0</v>
      </c>
      <c r="F985" s="23">
        <v>5.0410000000000004</v>
      </c>
      <c r="G985" s="23">
        <v>0</v>
      </c>
      <c r="H985" s="23">
        <v>5.0410000000000004</v>
      </c>
    </row>
    <row r="986" spans="2:8" x14ac:dyDescent="0.25">
      <c r="B986" s="62">
        <v>43353</v>
      </c>
      <c r="C986" s="23">
        <v>0</v>
      </c>
      <c r="D986" s="23">
        <v>0</v>
      </c>
      <c r="E986" s="20">
        <f t="shared" si="15"/>
        <v>0</v>
      </c>
      <c r="F986" s="23">
        <v>5.0460000000000003</v>
      </c>
      <c r="G986" s="23">
        <v>0</v>
      </c>
      <c r="H986" s="23">
        <v>5.0460000000000003</v>
      </c>
    </row>
    <row r="987" spans="2:8" x14ac:dyDescent="0.25">
      <c r="B987" s="62">
        <v>43354</v>
      </c>
      <c r="C987" s="23">
        <v>8.5000000000000006E-2</v>
      </c>
      <c r="D987" s="23">
        <v>0</v>
      </c>
      <c r="E987" s="20">
        <f t="shared" si="15"/>
        <v>8.5000000000000006E-2</v>
      </c>
      <c r="F987" s="23">
        <v>5.04</v>
      </c>
      <c r="G987" s="23">
        <v>0</v>
      </c>
      <c r="H987" s="23">
        <v>5.125</v>
      </c>
    </row>
    <row r="988" spans="2:8" x14ac:dyDescent="0.25">
      <c r="B988" s="62">
        <v>43355</v>
      </c>
      <c r="C988" s="23">
        <v>0</v>
      </c>
      <c r="D988" s="23">
        <v>0</v>
      </c>
      <c r="E988" s="20">
        <f t="shared" si="15"/>
        <v>0</v>
      </c>
      <c r="F988" s="23">
        <v>5.0410000000000004</v>
      </c>
      <c r="G988" s="23">
        <v>0</v>
      </c>
      <c r="H988" s="23">
        <v>5.0410000000000004</v>
      </c>
    </row>
    <row r="989" spans="2:8" x14ac:dyDescent="0.25">
      <c r="B989" s="62">
        <v>43356</v>
      </c>
      <c r="C989" s="23">
        <v>0</v>
      </c>
      <c r="D989" s="23">
        <v>0</v>
      </c>
      <c r="E989" s="20">
        <f t="shared" si="15"/>
        <v>0</v>
      </c>
      <c r="F989" s="23">
        <v>5.0439999999999996</v>
      </c>
      <c r="G989" s="23">
        <v>0</v>
      </c>
      <c r="H989" s="23">
        <v>5.0439999999999996</v>
      </c>
    </row>
    <row r="990" spans="2:8" x14ac:dyDescent="0.25">
      <c r="B990" s="62">
        <v>43357</v>
      </c>
      <c r="C990" s="23">
        <v>1.6E-2</v>
      </c>
      <c r="D990" s="23">
        <v>0</v>
      </c>
      <c r="E990" s="20">
        <f t="shared" si="15"/>
        <v>1.6E-2</v>
      </c>
      <c r="F990" s="23">
        <v>5.0449999999999999</v>
      </c>
      <c r="G990" s="23">
        <v>0</v>
      </c>
      <c r="H990" s="23">
        <v>5.0609999999999999</v>
      </c>
    </row>
    <row r="991" spans="2:8" x14ac:dyDescent="0.25">
      <c r="B991" s="62">
        <v>43358</v>
      </c>
      <c r="C991" s="23">
        <v>0</v>
      </c>
      <c r="D991" s="23">
        <v>0</v>
      </c>
      <c r="E991" s="20">
        <f t="shared" si="15"/>
        <v>0</v>
      </c>
      <c r="F991" s="23">
        <v>5.0620000000000003</v>
      </c>
      <c r="G991" s="23">
        <v>0</v>
      </c>
      <c r="H991" s="23">
        <v>5.0620000000000003</v>
      </c>
    </row>
    <row r="992" spans="2:8" x14ac:dyDescent="0.25">
      <c r="B992" s="62">
        <v>43359</v>
      </c>
      <c r="C992" s="23">
        <v>0</v>
      </c>
      <c r="D992" s="23">
        <v>0</v>
      </c>
      <c r="E992" s="20">
        <f t="shared" si="15"/>
        <v>0</v>
      </c>
      <c r="F992" s="23">
        <v>5.0389999999999997</v>
      </c>
      <c r="G992" s="23">
        <v>0</v>
      </c>
      <c r="H992" s="23">
        <v>5.0389999999999997</v>
      </c>
    </row>
    <row r="993" spans="2:8" x14ac:dyDescent="0.25">
      <c r="B993" s="62">
        <v>43360</v>
      </c>
      <c r="C993" s="23">
        <v>0</v>
      </c>
      <c r="D993" s="23">
        <v>0</v>
      </c>
      <c r="E993" s="20">
        <f t="shared" si="15"/>
        <v>0</v>
      </c>
      <c r="F993" s="23">
        <v>5.0369999999999999</v>
      </c>
      <c r="G993" s="23">
        <v>0</v>
      </c>
      <c r="H993" s="23">
        <v>5.0369999999999999</v>
      </c>
    </row>
    <row r="994" spans="2:8" x14ac:dyDescent="0.25">
      <c r="B994" s="62">
        <v>43361</v>
      </c>
      <c r="C994" s="23">
        <v>0</v>
      </c>
      <c r="D994" s="23">
        <v>0</v>
      </c>
      <c r="E994" s="20">
        <f t="shared" si="15"/>
        <v>0</v>
      </c>
      <c r="F994" s="23">
        <v>5.0369999999999999</v>
      </c>
      <c r="G994" s="23">
        <v>0</v>
      </c>
      <c r="H994" s="23">
        <v>5.0369999999999999</v>
      </c>
    </row>
    <row r="995" spans="2:8" x14ac:dyDescent="0.25">
      <c r="B995" s="62">
        <v>43362</v>
      </c>
      <c r="C995" s="23">
        <v>0</v>
      </c>
      <c r="D995" s="23">
        <v>0</v>
      </c>
      <c r="E995" s="20">
        <f t="shared" si="15"/>
        <v>0</v>
      </c>
      <c r="F995" s="23">
        <v>5.0339999999999998</v>
      </c>
      <c r="G995" s="23">
        <v>0</v>
      </c>
      <c r="H995" s="23">
        <v>5.0339999999999998</v>
      </c>
    </row>
    <row r="996" spans="2:8" x14ac:dyDescent="0.25">
      <c r="B996" s="62">
        <v>43363</v>
      </c>
      <c r="C996" s="23">
        <v>0</v>
      </c>
      <c r="D996" s="23">
        <v>0</v>
      </c>
      <c r="E996" s="20">
        <f t="shared" si="15"/>
        <v>0</v>
      </c>
      <c r="F996" s="23">
        <v>5.0369999999999999</v>
      </c>
      <c r="G996" s="23">
        <v>0</v>
      </c>
      <c r="H996" s="23">
        <v>5.0369999999999999</v>
      </c>
    </row>
    <row r="997" spans="2:8" x14ac:dyDescent="0.25">
      <c r="B997" s="62">
        <v>43364</v>
      </c>
      <c r="C997" s="23">
        <v>6.2E-2</v>
      </c>
      <c r="D997" s="23">
        <v>0</v>
      </c>
      <c r="E997" s="20">
        <f t="shared" si="15"/>
        <v>6.2E-2</v>
      </c>
      <c r="F997" s="23">
        <v>5.04</v>
      </c>
      <c r="G997" s="23">
        <v>0</v>
      </c>
      <c r="H997" s="23">
        <v>5.1020000000000003</v>
      </c>
    </row>
    <row r="998" spans="2:8" x14ac:dyDescent="0.25">
      <c r="B998" s="62">
        <v>43365</v>
      </c>
      <c r="C998" s="23">
        <v>0</v>
      </c>
      <c r="D998" s="23">
        <v>0</v>
      </c>
      <c r="E998" s="20">
        <f t="shared" si="15"/>
        <v>0</v>
      </c>
      <c r="F998" s="23">
        <v>5.0410000000000004</v>
      </c>
      <c r="G998" s="23">
        <v>0</v>
      </c>
      <c r="H998" s="23">
        <v>5.0410000000000004</v>
      </c>
    </row>
    <row r="999" spans="2:8" x14ac:dyDescent="0.25">
      <c r="B999" s="62">
        <v>43366</v>
      </c>
      <c r="C999" s="23">
        <v>0</v>
      </c>
      <c r="D999" s="23">
        <v>0</v>
      </c>
      <c r="E999" s="20">
        <f t="shared" si="15"/>
        <v>0</v>
      </c>
      <c r="F999" s="23">
        <v>5.0369999999999999</v>
      </c>
      <c r="G999" s="23">
        <v>0</v>
      </c>
      <c r="H999" s="23">
        <v>5.0369999999999999</v>
      </c>
    </row>
    <row r="1000" spans="2:8" x14ac:dyDescent="0.25">
      <c r="B1000" s="62">
        <v>43367</v>
      </c>
      <c r="C1000" s="23">
        <v>0</v>
      </c>
      <c r="D1000" s="23">
        <v>0</v>
      </c>
      <c r="E1000" s="20">
        <f t="shared" si="15"/>
        <v>0</v>
      </c>
      <c r="F1000" s="23">
        <v>5.024</v>
      </c>
      <c r="G1000" s="23">
        <v>0</v>
      </c>
      <c r="H1000" s="23">
        <v>5.024</v>
      </c>
    </row>
    <row r="1001" spans="2:8" x14ac:dyDescent="0.25">
      <c r="B1001" s="62">
        <v>43368</v>
      </c>
      <c r="C1001" s="23">
        <v>0</v>
      </c>
      <c r="D1001" s="23">
        <v>0</v>
      </c>
      <c r="E1001" s="20">
        <f t="shared" si="15"/>
        <v>0</v>
      </c>
      <c r="F1001" s="23">
        <v>5.0359999999999996</v>
      </c>
      <c r="G1001" s="23">
        <v>0</v>
      </c>
      <c r="H1001" s="23">
        <v>5.0359999999999996</v>
      </c>
    </row>
    <row r="1002" spans="2:8" x14ac:dyDescent="0.25">
      <c r="B1002" s="62">
        <v>43369</v>
      </c>
      <c r="C1002" s="23">
        <v>0</v>
      </c>
      <c r="D1002" s="23">
        <v>0</v>
      </c>
      <c r="E1002" s="20">
        <f t="shared" si="15"/>
        <v>0</v>
      </c>
      <c r="F1002" s="23">
        <v>5.0430000000000001</v>
      </c>
      <c r="G1002" s="23">
        <v>0</v>
      </c>
      <c r="H1002" s="23">
        <v>5.0430000000000001</v>
      </c>
    </row>
    <row r="1003" spans="2:8" x14ac:dyDescent="0.25">
      <c r="B1003" s="62">
        <v>43370</v>
      </c>
      <c r="C1003" s="23">
        <v>0</v>
      </c>
      <c r="D1003" s="23">
        <v>0</v>
      </c>
      <c r="E1003" s="20">
        <f t="shared" si="15"/>
        <v>0</v>
      </c>
      <c r="F1003" s="23">
        <v>5.0430000000000001</v>
      </c>
      <c r="G1003" s="23">
        <v>0</v>
      </c>
      <c r="H1003" s="23">
        <v>5.0430000000000001</v>
      </c>
    </row>
    <row r="1004" spans="2:8" x14ac:dyDescent="0.25">
      <c r="B1004" s="62">
        <v>43371</v>
      </c>
      <c r="C1004" s="23">
        <v>0</v>
      </c>
      <c r="D1004" s="23">
        <v>0</v>
      </c>
      <c r="E1004" s="20">
        <f t="shared" si="15"/>
        <v>0</v>
      </c>
      <c r="F1004" s="23">
        <v>5.0350000000000001</v>
      </c>
      <c r="G1004" s="23">
        <v>0</v>
      </c>
      <c r="H1004" s="23">
        <v>5.0350000000000001</v>
      </c>
    </row>
    <row r="1005" spans="2:8" x14ac:dyDescent="0.25">
      <c r="B1005" s="62">
        <v>43372</v>
      </c>
      <c r="C1005" s="23">
        <v>0</v>
      </c>
      <c r="D1005" s="23">
        <v>0</v>
      </c>
      <c r="E1005" s="20">
        <f t="shared" si="15"/>
        <v>0</v>
      </c>
      <c r="F1005" s="23">
        <v>5.0430000000000001</v>
      </c>
      <c r="G1005" s="23">
        <v>0</v>
      </c>
      <c r="H1005" s="23">
        <v>5.0430000000000001</v>
      </c>
    </row>
    <row r="1006" spans="2:8" x14ac:dyDescent="0.25">
      <c r="B1006" s="62">
        <v>43373</v>
      </c>
      <c r="C1006" s="23">
        <v>0</v>
      </c>
      <c r="D1006" s="23">
        <v>0</v>
      </c>
      <c r="E1006" s="20">
        <f t="shared" si="15"/>
        <v>0</v>
      </c>
      <c r="F1006" s="23">
        <v>5.0419999999999998</v>
      </c>
      <c r="G1006" s="23">
        <v>0</v>
      </c>
      <c r="H1006" s="23">
        <v>5.0419999999999998</v>
      </c>
    </row>
    <row r="1007" spans="2:8" x14ac:dyDescent="0.25">
      <c r="B1007" s="62">
        <v>43374</v>
      </c>
      <c r="C1007" s="23">
        <v>3.3000000000000002E-2</v>
      </c>
      <c r="D1007" s="23">
        <v>0</v>
      </c>
      <c r="E1007" s="20">
        <f t="shared" si="15"/>
        <v>3.3000000000000002E-2</v>
      </c>
      <c r="F1007" s="23">
        <v>5.0389999999999997</v>
      </c>
      <c r="G1007" s="23">
        <v>4.8109999999999999</v>
      </c>
      <c r="H1007" s="23">
        <v>9.8829999999999991</v>
      </c>
    </row>
    <row r="1008" spans="2:8" x14ac:dyDescent="0.25">
      <c r="B1008" s="62">
        <v>43375</v>
      </c>
      <c r="C1008" s="23">
        <v>0</v>
      </c>
      <c r="D1008" s="23">
        <v>0</v>
      </c>
      <c r="E1008" s="20">
        <f t="shared" si="15"/>
        <v>0</v>
      </c>
      <c r="F1008" s="23">
        <v>5.0389999999999997</v>
      </c>
      <c r="G1008" s="23">
        <v>8.0060000000000002</v>
      </c>
      <c r="H1008" s="23">
        <v>13.045</v>
      </c>
    </row>
    <row r="1009" spans="2:8" x14ac:dyDescent="0.25">
      <c r="B1009" s="62">
        <v>43376</v>
      </c>
      <c r="C1009" s="23">
        <v>0</v>
      </c>
      <c r="D1009" s="23">
        <v>2.4020000000000001</v>
      </c>
      <c r="E1009" s="20">
        <f t="shared" si="15"/>
        <v>2.4020000000000001</v>
      </c>
      <c r="F1009" s="23">
        <v>5.0380000000000003</v>
      </c>
      <c r="G1009" s="23">
        <v>7.29</v>
      </c>
      <c r="H1009" s="23">
        <v>14.73</v>
      </c>
    </row>
    <row r="1010" spans="2:8" x14ac:dyDescent="0.25">
      <c r="B1010" s="62">
        <v>43377</v>
      </c>
      <c r="C1010" s="23">
        <v>0</v>
      </c>
      <c r="D1010" s="23">
        <v>0</v>
      </c>
      <c r="E1010" s="20">
        <f t="shared" si="15"/>
        <v>0</v>
      </c>
      <c r="F1010" s="23">
        <v>5.0350000000000001</v>
      </c>
      <c r="G1010" s="23">
        <v>6.6340000000000003</v>
      </c>
      <c r="H1010" s="23">
        <v>11.669</v>
      </c>
    </row>
    <row r="1011" spans="2:8" x14ac:dyDescent="0.25">
      <c r="B1011" s="62">
        <v>43378</v>
      </c>
      <c r="C1011" s="23">
        <v>0</v>
      </c>
      <c r="D1011" s="23">
        <v>0.82299999999999995</v>
      </c>
      <c r="E1011" s="20">
        <f t="shared" si="15"/>
        <v>0.82299999999999995</v>
      </c>
      <c r="F1011" s="23">
        <v>5.0380000000000003</v>
      </c>
      <c r="G1011" s="23">
        <v>4.0739999999999998</v>
      </c>
      <c r="H1011" s="23">
        <v>9.9350000000000005</v>
      </c>
    </row>
    <row r="1012" spans="2:8" x14ac:dyDescent="0.25">
      <c r="B1012" s="62">
        <v>43379</v>
      </c>
      <c r="C1012" s="23">
        <v>0</v>
      </c>
      <c r="D1012" s="23">
        <v>0.91200000000000003</v>
      </c>
      <c r="E1012" s="20">
        <f t="shared" si="15"/>
        <v>0.91200000000000003</v>
      </c>
      <c r="F1012" s="23">
        <v>5.0410000000000004</v>
      </c>
      <c r="G1012" s="23">
        <v>5.0510000000000002</v>
      </c>
      <c r="H1012" s="23">
        <v>11.004000000000001</v>
      </c>
    </row>
    <row r="1013" spans="2:8" x14ac:dyDescent="0.25">
      <c r="B1013" s="63">
        <v>43380</v>
      </c>
      <c r="C1013" s="25">
        <v>0</v>
      </c>
      <c r="D1013" s="25">
        <v>0.93700000000000006</v>
      </c>
      <c r="E1013" s="20">
        <f t="shared" si="15"/>
        <v>0.93700000000000006</v>
      </c>
      <c r="F1013" s="25">
        <v>5.0510000000000002</v>
      </c>
      <c r="G1013" s="25">
        <v>5.0979999999999999</v>
      </c>
      <c r="H1013" s="25">
        <v>11.086</v>
      </c>
    </row>
    <row r="1014" spans="2:8" x14ac:dyDescent="0.25">
      <c r="B1014" s="63">
        <v>43381</v>
      </c>
      <c r="C1014" s="25">
        <v>0</v>
      </c>
      <c r="D1014" s="25">
        <v>1.3759999999999999</v>
      </c>
      <c r="E1014" s="20">
        <f t="shared" si="15"/>
        <v>1.3759999999999999</v>
      </c>
      <c r="F1014" s="25">
        <v>5.0259999999999998</v>
      </c>
      <c r="G1014" s="25">
        <v>6.3419999999999996</v>
      </c>
      <c r="H1014" s="25">
        <v>12.744</v>
      </c>
    </row>
    <row r="1015" spans="2:8" x14ac:dyDescent="0.25">
      <c r="B1015" s="63">
        <v>43382</v>
      </c>
      <c r="C1015" s="25">
        <v>0</v>
      </c>
      <c r="D1015" s="25">
        <v>4.2510000000000003</v>
      </c>
      <c r="E1015" s="20">
        <f t="shared" si="15"/>
        <v>4.2510000000000003</v>
      </c>
      <c r="F1015" s="25">
        <v>6.6580000000000004</v>
      </c>
      <c r="G1015" s="25">
        <v>6.6580000000000004</v>
      </c>
      <c r="H1015" s="25">
        <v>17.567</v>
      </c>
    </row>
    <row r="1016" spans="2:8" x14ac:dyDescent="0.25">
      <c r="B1016" s="63">
        <v>43383</v>
      </c>
      <c r="C1016" s="23">
        <v>0</v>
      </c>
      <c r="D1016" s="23">
        <v>2.1419999999999999</v>
      </c>
      <c r="E1016" s="20">
        <f t="shared" si="15"/>
        <v>2.1419999999999999</v>
      </c>
      <c r="F1016" s="23">
        <v>5.0369999999999999</v>
      </c>
      <c r="G1016" s="23">
        <v>10.084</v>
      </c>
      <c r="H1016" s="23">
        <v>17.262999999999998</v>
      </c>
    </row>
    <row r="1017" spans="2:8" x14ac:dyDescent="0.25">
      <c r="B1017" s="63">
        <v>43384</v>
      </c>
      <c r="C1017" s="23">
        <v>2.4E-2</v>
      </c>
      <c r="D1017" s="23">
        <v>2.7330000000000001</v>
      </c>
      <c r="E1017" s="20">
        <f t="shared" si="15"/>
        <v>2.7570000000000001</v>
      </c>
      <c r="F1017" s="23">
        <v>5.0419999999999998</v>
      </c>
      <c r="G1017" s="23">
        <v>6.7439999999999998</v>
      </c>
      <c r="H1017" s="23">
        <v>14.542999999999999</v>
      </c>
    </row>
    <row r="1018" spans="2:8" x14ac:dyDescent="0.25">
      <c r="B1018" s="63">
        <v>43385</v>
      </c>
      <c r="C1018" s="23">
        <v>0</v>
      </c>
      <c r="D1018" s="23">
        <v>9.6340000000000003</v>
      </c>
      <c r="E1018" s="20">
        <f t="shared" si="15"/>
        <v>9.6340000000000003</v>
      </c>
      <c r="F1018" s="23">
        <v>5.0419999999999998</v>
      </c>
      <c r="G1018" s="23">
        <v>7.83</v>
      </c>
      <c r="H1018" s="23">
        <v>22.506</v>
      </c>
    </row>
    <row r="1019" spans="2:8" x14ac:dyDescent="0.25">
      <c r="B1019" s="63">
        <v>43386</v>
      </c>
      <c r="C1019" s="23">
        <v>0</v>
      </c>
      <c r="D1019" s="23">
        <v>0</v>
      </c>
      <c r="E1019" s="20">
        <f t="shared" si="15"/>
        <v>0</v>
      </c>
      <c r="F1019" s="23">
        <v>5.0359999999999996</v>
      </c>
      <c r="G1019" s="23">
        <v>0</v>
      </c>
      <c r="H1019" s="23">
        <v>5.0359999999999996</v>
      </c>
    </row>
    <row r="1020" spans="2:8" x14ac:dyDescent="0.25">
      <c r="B1020" s="63">
        <v>43387</v>
      </c>
      <c r="C1020" s="25">
        <v>0</v>
      </c>
      <c r="D1020" s="25">
        <v>0</v>
      </c>
      <c r="E1020" s="20">
        <f t="shared" si="15"/>
        <v>0</v>
      </c>
      <c r="F1020" s="25">
        <v>5.0369999999999999</v>
      </c>
      <c r="G1020" s="25">
        <v>3.3929999999999998</v>
      </c>
      <c r="H1020" s="25">
        <v>8.43</v>
      </c>
    </row>
    <row r="1021" spans="2:8" x14ac:dyDescent="0.25">
      <c r="B1021" s="63">
        <v>43388</v>
      </c>
      <c r="C1021" s="23">
        <v>0</v>
      </c>
      <c r="D1021" s="23">
        <v>13.802</v>
      </c>
      <c r="E1021" s="20">
        <f t="shared" si="15"/>
        <v>13.802</v>
      </c>
      <c r="F1021" s="23">
        <v>5.0439999999999996</v>
      </c>
      <c r="G1021" s="23">
        <v>9.27</v>
      </c>
      <c r="H1021" s="23">
        <v>28.116</v>
      </c>
    </row>
    <row r="1022" spans="2:8" x14ac:dyDescent="0.25">
      <c r="B1022" s="63">
        <v>43389</v>
      </c>
      <c r="C1022" s="25">
        <v>0</v>
      </c>
      <c r="D1022" s="25">
        <v>8.44</v>
      </c>
      <c r="E1022" s="20">
        <f t="shared" si="15"/>
        <v>8.44</v>
      </c>
      <c r="F1022" s="25">
        <v>5.0330000000000004</v>
      </c>
      <c r="G1022" s="25">
        <v>8.6530000000000005</v>
      </c>
      <c r="H1022" s="25">
        <v>22.126000000000001</v>
      </c>
    </row>
    <row r="1023" spans="2:8" x14ac:dyDescent="0.25">
      <c r="B1023" s="63">
        <v>43390</v>
      </c>
      <c r="C1023" s="25">
        <v>2.3E-2</v>
      </c>
      <c r="D1023" s="25">
        <v>1E-3</v>
      </c>
      <c r="E1023" s="20">
        <f t="shared" si="15"/>
        <v>2.4E-2</v>
      </c>
      <c r="F1023" s="25">
        <v>6.5960000000000001</v>
      </c>
      <c r="G1023" s="25">
        <v>7.4470000000000001</v>
      </c>
      <c r="H1023" s="25">
        <v>14.067</v>
      </c>
    </row>
    <row r="1024" spans="2:8" x14ac:dyDescent="0.25">
      <c r="B1024" s="63">
        <v>43391</v>
      </c>
      <c r="C1024" s="25">
        <v>0</v>
      </c>
      <c r="D1024" s="25">
        <v>0</v>
      </c>
      <c r="E1024" s="20">
        <f t="shared" si="15"/>
        <v>0</v>
      </c>
      <c r="F1024" s="25">
        <v>6.6020000000000003</v>
      </c>
      <c r="G1024" s="25">
        <v>11.055</v>
      </c>
      <c r="H1024" s="25">
        <v>17.657</v>
      </c>
    </row>
    <row r="1025" spans="2:8" x14ac:dyDescent="0.25">
      <c r="B1025" s="63">
        <v>43392</v>
      </c>
      <c r="C1025" s="25">
        <v>0</v>
      </c>
      <c r="D1025" s="25">
        <v>9.1120000000000001</v>
      </c>
      <c r="E1025" s="20">
        <f t="shared" si="15"/>
        <v>9.1120000000000001</v>
      </c>
      <c r="F1025" s="25">
        <v>6.625</v>
      </c>
      <c r="G1025" s="25">
        <v>6.6420000000000003</v>
      </c>
      <c r="H1025" s="25">
        <v>22.379000000000001</v>
      </c>
    </row>
    <row r="1026" spans="2:8" x14ac:dyDescent="0.25">
      <c r="B1026" s="63">
        <v>43393</v>
      </c>
      <c r="C1026" s="25">
        <v>0</v>
      </c>
      <c r="D1026" s="25">
        <v>4.6379999999999999</v>
      </c>
      <c r="E1026" s="20">
        <f t="shared" si="15"/>
        <v>4.6379999999999999</v>
      </c>
      <c r="F1026" s="25">
        <v>6.6139999999999999</v>
      </c>
      <c r="G1026" s="25">
        <v>5.83</v>
      </c>
      <c r="H1026" s="25">
        <v>17.082000000000001</v>
      </c>
    </row>
    <row r="1027" spans="2:8" x14ac:dyDescent="0.25">
      <c r="B1027" s="63">
        <v>43394</v>
      </c>
      <c r="C1027" s="25">
        <v>0</v>
      </c>
      <c r="D1027" s="25">
        <v>4.6859999999999999</v>
      </c>
      <c r="E1027" s="20">
        <f t="shared" si="15"/>
        <v>4.6859999999999999</v>
      </c>
      <c r="F1027" s="25">
        <v>6.6210000000000004</v>
      </c>
      <c r="G1027" s="25">
        <v>3.3290000000000002</v>
      </c>
      <c r="H1027" s="25">
        <v>14.636000000000001</v>
      </c>
    </row>
    <row r="1028" spans="2:8" x14ac:dyDescent="0.25">
      <c r="B1028" s="63">
        <v>43395</v>
      </c>
      <c r="C1028" s="25">
        <v>0</v>
      </c>
      <c r="D1028" s="25">
        <v>3.452</v>
      </c>
      <c r="E1028" s="20">
        <f t="shared" ref="E1028:E1091" si="16">D1028+C1028</f>
        <v>3.452</v>
      </c>
      <c r="F1028" s="25">
        <v>5.0510000000000002</v>
      </c>
      <c r="G1028" s="25">
        <v>1.657</v>
      </c>
      <c r="H1028" s="25">
        <v>10.16</v>
      </c>
    </row>
    <row r="1029" spans="2:8" x14ac:dyDescent="0.25">
      <c r="B1029" s="63">
        <v>43396</v>
      </c>
      <c r="C1029" s="23">
        <v>0</v>
      </c>
      <c r="D1029" s="23">
        <v>5.0810000000000004</v>
      </c>
      <c r="E1029" s="20">
        <f t="shared" si="16"/>
        <v>5.0810000000000004</v>
      </c>
      <c r="F1029" s="23">
        <v>5.0460000000000003</v>
      </c>
      <c r="G1029" s="23">
        <v>0</v>
      </c>
      <c r="H1029" s="23">
        <v>10.127000000000001</v>
      </c>
    </row>
    <row r="1030" spans="2:8" x14ac:dyDescent="0.25">
      <c r="B1030" s="63">
        <v>43397</v>
      </c>
      <c r="C1030" s="23">
        <v>0</v>
      </c>
      <c r="D1030" s="23">
        <v>8.468</v>
      </c>
      <c r="E1030" s="20">
        <f t="shared" si="16"/>
        <v>8.468</v>
      </c>
      <c r="F1030" s="23">
        <v>5.0419999999999998</v>
      </c>
      <c r="G1030" s="23">
        <v>8.423</v>
      </c>
      <c r="H1030" s="23">
        <v>21.933</v>
      </c>
    </row>
    <row r="1031" spans="2:8" x14ac:dyDescent="0.25">
      <c r="B1031" s="63">
        <v>43398</v>
      </c>
      <c r="C1031" s="23">
        <v>0</v>
      </c>
      <c r="D1031" s="23">
        <v>14.394</v>
      </c>
      <c r="E1031" s="20">
        <f t="shared" si="16"/>
        <v>14.394</v>
      </c>
      <c r="F1031" s="23">
        <v>5.0449999999999999</v>
      </c>
      <c r="G1031" s="23">
        <v>9.0549999999999997</v>
      </c>
      <c r="H1031" s="23">
        <v>28.494</v>
      </c>
    </row>
    <row r="1032" spans="2:8" x14ac:dyDescent="0.25">
      <c r="B1032" s="63">
        <v>43399</v>
      </c>
      <c r="C1032" s="23">
        <v>0</v>
      </c>
      <c r="D1032" s="23">
        <v>14.996</v>
      </c>
      <c r="E1032" s="20">
        <f t="shared" si="16"/>
        <v>14.996</v>
      </c>
      <c r="F1032" s="23">
        <v>5.0419999999999998</v>
      </c>
      <c r="G1032" s="23">
        <v>9.8409999999999993</v>
      </c>
      <c r="H1032" s="23">
        <v>29.878999999999998</v>
      </c>
    </row>
    <row r="1033" spans="2:8" x14ac:dyDescent="0.25">
      <c r="B1033" s="63">
        <v>43400</v>
      </c>
      <c r="C1033" s="23">
        <v>0</v>
      </c>
      <c r="D1033" s="23">
        <v>13.773</v>
      </c>
      <c r="E1033" s="20">
        <f t="shared" si="16"/>
        <v>13.773</v>
      </c>
      <c r="F1033" s="23">
        <v>5.2830000000000004</v>
      </c>
      <c r="G1033" s="23">
        <v>10.772</v>
      </c>
      <c r="H1033" s="23">
        <v>29.828000000000003</v>
      </c>
    </row>
    <row r="1034" spans="2:8" x14ac:dyDescent="0.25">
      <c r="B1034" s="63">
        <v>43401</v>
      </c>
      <c r="C1034" s="25">
        <v>0</v>
      </c>
      <c r="D1034" s="25">
        <v>18.84</v>
      </c>
      <c r="E1034" s="20">
        <f t="shared" si="16"/>
        <v>18.84</v>
      </c>
      <c r="F1034" s="25">
        <v>5.048</v>
      </c>
      <c r="G1034" s="25">
        <v>12.756</v>
      </c>
      <c r="H1034" s="25">
        <v>36.643999999999998</v>
      </c>
    </row>
    <row r="1035" spans="2:8" x14ac:dyDescent="0.25">
      <c r="B1035" s="63">
        <v>43402</v>
      </c>
      <c r="C1035" s="25">
        <v>0</v>
      </c>
      <c r="D1035" s="25">
        <v>25.405999999999999</v>
      </c>
      <c r="E1035" s="20">
        <f t="shared" si="16"/>
        <v>25.405999999999999</v>
      </c>
      <c r="F1035" s="25">
        <v>6.6219999999999999</v>
      </c>
      <c r="G1035" s="25">
        <v>18.724</v>
      </c>
      <c r="H1035" s="25">
        <v>50.751999999999995</v>
      </c>
    </row>
    <row r="1036" spans="2:8" x14ac:dyDescent="0.25">
      <c r="B1036" s="63">
        <v>43403</v>
      </c>
      <c r="C1036" s="25">
        <v>0</v>
      </c>
      <c r="D1036" s="25">
        <v>43.515000000000001</v>
      </c>
      <c r="E1036" s="20">
        <f t="shared" si="16"/>
        <v>43.515000000000001</v>
      </c>
      <c r="F1036" s="25">
        <v>8.8109999999999999</v>
      </c>
      <c r="G1036" s="25">
        <v>17.718</v>
      </c>
      <c r="H1036" s="25">
        <v>70.044000000000011</v>
      </c>
    </row>
    <row r="1037" spans="2:8" x14ac:dyDescent="0.25">
      <c r="B1037" s="63">
        <v>43404</v>
      </c>
      <c r="C1037" s="25">
        <v>0</v>
      </c>
      <c r="D1037" s="25">
        <v>22.667000000000002</v>
      </c>
      <c r="E1037" s="20">
        <f t="shared" si="16"/>
        <v>22.667000000000002</v>
      </c>
      <c r="F1037" s="25">
        <v>7.9889999999999999</v>
      </c>
      <c r="G1037" s="25">
        <v>15.643000000000001</v>
      </c>
      <c r="H1037" s="25">
        <v>46.298999999999999</v>
      </c>
    </row>
    <row r="1038" spans="2:8" x14ac:dyDescent="0.25">
      <c r="B1038" s="63">
        <v>43405</v>
      </c>
      <c r="C1038" s="25">
        <v>0</v>
      </c>
      <c r="D1038" s="25">
        <v>11.11</v>
      </c>
      <c r="E1038" s="20">
        <f t="shared" si="16"/>
        <v>11.11</v>
      </c>
      <c r="F1038" s="25">
        <v>12.422000000000001</v>
      </c>
      <c r="G1038" s="25">
        <v>21.486000000000001</v>
      </c>
      <c r="H1038" s="25">
        <v>45.018000000000001</v>
      </c>
    </row>
    <row r="1039" spans="2:8" x14ac:dyDescent="0.25">
      <c r="B1039" s="63">
        <v>43406</v>
      </c>
      <c r="C1039" s="25">
        <v>0</v>
      </c>
      <c r="D1039" s="25">
        <v>8.3079999999999998</v>
      </c>
      <c r="E1039" s="20">
        <f t="shared" si="16"/>
        <v>8.3079999999999998</v>
      </c>
      <c r="F1039" s="25">
        <v>17.646999999999998</v>
      </c>
      <c r="G1039" s="25">
        <v>21.405000000000001</v>
      </c>
      <c r="H1039" s="25">
        <v>47.36</v>
      </c>
    </row>
    <row r="1040" spans="2:8" x14ac:dyDescent="0.25">
      <c r="B1040" s="63">
        <v>43407</v>
      </c>
      <c r="C1040" s="25">
        <v>0</v>
      </c>
      <c r="D1040" s="25">
        <v>7.3470000000000004</v>
      </c>
      <c r="E1040" s="20">
        <f t="shared" si="16"/>
        <v>7.3470000000000004</v>
      </c>
      <c r="F1040" s="25">
        <v>11.916</v>
      </c>
      <c r="G1040" s="25">
        <v>6.2930000000000001</v>
      </c>
      <c r="H1040" s="25">
        <v>25.556000000000001</v>
      </c>
    </row>
    <row r="1041" spans="2:8" x14ac:dyDescent="0.25">
      <c r="B1041" s="63">
        <v>43408</v>
      </c>
      <c r="C1041" s="25">
        <v>0</v>
      </c>
      <c r="D1041" s="25">
        <v>7.2469999999999999</v>
      </c>
      <c r="E1041" s="20">
        <f t="shared" si="16"/>
        <v>7.2469999999999999</v>
      </c>
      <c r="F1041" s="25">
        <v>11.689</v>
      </c>
      <c r="G1041" s="25">
        <v>6.5579999999999998</v>
      </c>
      <c r="H1041" s="25">
        <v>25.494</v>
      </c>
    </row>
    <row r="1042" spans="2:8" x14ac:dyDescent="0.25">
      <c r="B1042" s="63">
        <v>43409</v>
      </c>
      <c r="C1042" s="25">
        <v>0</v>
      </c>
      <c r="D1042" s="25">
        <v>9.5990000000000002</v>
      </c>
      <c r="E1042" s="20">
        <f t="shared" si="16"/>
        <v>9.5990000000000002</v>
      </c>
      <c r="F1042" s="25">
        <v>14.368</v>
      </c>
      <c r="G1042" s="25">
        <v>10.866</v>
      </c>
      <c r="H1042" s="25">
        <v>34.832999999999998</v>
      </c>
    </row>
    <row r="1043" spans="2:8" x14ac:dyDescent="0.25">
      <c r="B1043" s="63">
        <v>43410</v>
      </c>
      <c r="C1043" s="25">
        <v>0</v>
      </c>
      <c r="D1043" s="25">
        <v>9.1349999999999998</v>
      </c>
      <c r="E1043" s="20">
        <f t="shared" si="16"/>
        <v>9.1349999999999998</v>
      </c>
      <c r="F1043" s="25">
        <v>13.233000000000001</v>
      </c>
      <c r="G1043" s="25">
        <v>4.8239999999999998</v>
      </c>
      <c r="H1043" s="25">
        <v>27.192</v>
      </c>
    </row>
    <row r="1044" spans="2:8" x14ac:dyDescent="0.25">
      <c r="B1044" s="63">
        <v>43411</v>
      </c>
      <c r="C1044" s="25">
        <v>0</v>
      </c>
      <c r="D1044" s="25">
        <v>5.9269999999999996</v>
      </c>
      <c r="E1044" s="20">
        <f t="shared" si="16"/>
        <v>5.9269999999999996</v>
      </c>
      <c r="F1044" s="25">
        <v>15.183999999999999</v>
      </c>
      <c r="G1044" s="25">
        <v>9.4469999999999992</v>
      </c>
      <c r="H1044" s="25">
        <v>30.558</v>
      </c>
    </row>
    <row r="1045" spans="2:8" x14ac:dyDescent="0.25">
      <c r="B1045" s="63">
        <v>43412</v>
      </c>
      <c r="C1045" s="25">
        <v>0</v>
      </c>
      <c r="D1045" s="25">
        <v>10.101000000000001</v>
      </c>
      <c r="E1045" s="20">
        <f t="shared" si="16"/>
        <v>10.101000000000001</v>
      </c>
      <c r="F1045" s="25">
        <v>17.05</v>
      </c>
      <c r="G1045" s="25">
        <v>1.671</v>
      </c>
      <c r="H1045" s="25">
        <v>28.822000000000003</v>
      </c>
    </row>
    <row r="1046" spans="2:8" x14ac:dyDescent="0.25">
      <c r="B1046" s="63">
        <v>43413</v>
      </c>
      <c r="C1046" s="25">
        <v>1.7210000000000001</v>
      </c>
      <c r="D1046" s="25">
        <v>4.1829999999999998</v>
      </c>
      <c r="E1046" s="20">
        <f t="shared" si="16"/>
        <v>5.9039999999999999</v>
      </c>
      <c r="F1046" s="25">
        <v>13.26</v>
      </c>
      <c r="G1046" s="25">
        <v>1.25</v>
      </c>
      <c r="H1046" s="25">
        <v>20.414000000000001</v>
      </c>
    </row>
    <row r="1047" spans="2:8" x14ac:dyDescent="0.25">
      <c r="B1047" s="63">
        <v>43414</v>
      </c>
      <c r="C1047" s="25">
        <v>2.5139999999999998</v>
      </c>
      <c r="D1047" s="25">
        <v>3.7109999999999999</v>
      </c>
      <c r="E1047" s="20">
        <f t="shared" si="16"/>
        <v>6.2249999999999996</v>
      </c>
      <c r="F1047" s="25">
        <v>13.896000000000001</v>
      </c>
      <c r="G1047" s="25">
        <v>16.431000000000001</v>
      </c>
      <c r="H1047" s="25">
        <v>36.552</v>
      </c>
    </row>
    <row r="1048" spans="2:8" x14ac:dyDescent="0.25">
      <c r="B1048" s="63">
        <v>43415</v>
      </c>
      <c r="C1048" s="25">
        <v>0.10199999999999999</v>
      </c>
      <c r="D1048" s="25">
        <v>6.202</v>
      </c>
      <c r="E1048" s="20">
        <f t="shared" si="16"/>
        <v>6.3040000000000003</v>
      </c>
      <c r="F1048" s="25">
        <v>13.106</v>
      </c>
      <c r="G1048" s="25">
        <v>23.097999999999999</v>
      </c>
      <c r="H1048" s="25">
        <v>42.508000000000003</v>
      </c>
    </row>
    <row r="1049" spans="2:8" x14ac:dyDescent="0.25">
      <c r="B1049" s="63">
        <v>43416</v>
      </c>
      <c r="C1049" s="23">
        <v>0</v>
      </c>
      <c r="D1049" s="23">
        <v>6.5490000000000004</v>
      </c>
      <c r="E1049" s="20">
        <f t="shared" si="16"/>
        <v>6.5490000000000004</v>
      </c>
      <c r="F1049" s="23">
        <v>11.491</v>
      </c>
      <c r="G1049" s="23">
        <v>23.372</v>
      </c>
      <c r="H1049" s="23">
        <v>41.411999999999999</v>
      </c>
    </row>
    <row r="1050" spans="2:8" x14ac:dyDescent="0.25">
      <c r="B1050" s="63">
        <v>43417</v>
      </c>
      <c r="C1050" s="23">
        <v>0</v>
      </c>
      <c r="D1050" s="23">
        <v>6.6669999999999998</v>
      </c>
      <c r="E1050" s="20">
        <f t="shared" si="16"/>
        <v>6.6669999999999998</v>
      </c>
      <c r="F1050" s="23">
        <v>9.4329999999999998</v>
      </c>
      <c r="G1050" s="23">
        <v>21.905999999999999</v>
      </c>
      <c r="H1050" s="23">
        <v>38.006</v>
      </c>
    </row>
    <row r="1051" spans="2:8" x14ac:dyDescent="0.25">
      <c r="B1051" s="63">
        <v>43418</v>
      </c>
      <c r="C1051" s="23">
        <v>0</v>
      </c>
      <c r="D1051" s="23">
        <v>6.6470000000000002</v>
      </c>
      <c r="E1051" s="20">
        <f t="shared" si="16"/>
        <v>6.6470000000000002</v>
      </c>
      <c r="F1051" s="23">
        <v>9.2170000000000005</v>
      </c>
      <c r="G1051" s="23">
        <v>8.89</v>
      </c>
      <c r="H1051" s="23">
        <v>24.754000000000001</v>
      </c>
    </row>
    <row r="1052" spans="2:8" x14ac:dyDescent="0.25">
      <c r="B1052" s="63">
        <v>43419</v>
      </c>
      <c r="C1052" s="23">
        <v>0</v>
      </c>
      <c r="D1052" s="23">
        <v>6.6070000000000002</v>
      </c>
      <c r="E1052" s="20">
        <f t="shared" si="16"/>
        <v>6.6070000000000002</v>
      </c>
      <c r="F1052" s="23">
        <v>6.5759999999999996</v>
      </c>
      <c r="G1052" s="23">
        <v>1.6779999999999999</v>
      </c>
      <c r="H1052" s="23">
        <v>14.861000000000001</v>
      </c>
    </row>
    <row r="1053" spans="2:8" x14ac:dyDescent="0.25">
      <c r="B1053" s="63">
        <v>43420</v>
      </c>
      <c r="C1053" s="23">
        <v>2.5999999999999999E-2</v>
      </c>
      <c r="D1053" s="23">
        <v>8.5549999999999997</v>
      </c>
      <c r="E1053" s="20">
        <f t="shared" si="16"/>
        <v>8.5809999999999995</v>
      </c>
      <c r="F1053" s="23">
        <v>7.4729999999999999</v>
      </c>
      <c r="G1053" s="23">
        <v>2.7690000000000001</v>
      </c>
      <c r="H1053" s="23">
        <v>18.823</v>
      </c>
    </row>
    <row r="1054" spans="2:8" x14ac:dyDescent="0.25">
      <c r="B1054" s="63">
        <v>43421</v>
      </c>
      <c r="C1054" s="23">
        <v>0</v>
      </c>
      <c r="D1054" s="23">
        <v>7.0030000000000001</v>
      </c>
      <c r="E1054" s="20">
        <f t="shared" si="16"/>
        <v>7.0030000000000001</v>
      </c>
      <c r="F1054" s="23">
        <v>6.7409999999999997</v>
      </c>
      <c r="G1054" s="23">
        <v>8.6170000000000009</v>
      </c>
      <c r="H1054" s="23">
        <v>22.361000000000001</v>
      </c>
    </row>
    <row r="1055" spans="2:8" x14ac:dyDescent="0.25">
      <c r="B1055" s="63">
        <v>43422</v>
      </c>
      <c r="C1055" s="23">
        <v>0</v>
      </c>
      <c r="D1055" s="23">
        <v>6.5090000000000003</v>
      </c>
      <c r="E1055" s="20">
        <f t="shared" si="16"/>
        <v>6.5090000000000003</v>
      </c>
      <c r="F1055" s="23">
        <v>5.7409999999999997</v>
      </c>
      <c r="G1055" s="23">
        <v>10.94</v>
      </c>
      <c r="H1055" s="23">
        <v>23.189999999999998</v>
      </c>
    </row>
    <row r="1056" spans="2:8" x14ac:dyDescent="0.25">
      <c r="B1056" s="63">
        <v>43423</v>
      </c>
      <c r="C1056" s="25">
        <v>0</v>
      </c>
      <c r="D1056" s="25">
        <v>23.51</v>
      </c>
      <c r="E1056" s="20">
        <f t="shared" si="16"/>
        <v>23.51</v>
      </c>
      <c r="F1056" s="25">
        <v>14.736000000000001</v>
      </c>
      <c r="G1056" s="25">
        <v>11.468</v>
      </c>
      <c r="H1056" s="25">
        <v>49.713999999999999</v>
      </c>
    </row>
    <row r="1057" spans="2:8" x14ac:dyDescent="0.25">
      <c r="B1057" s="63">
        <v>43424</v>
      </c>
      <c r="C1057" s="25">
        <v>0</v>
      </c>
      <c r="D1057" s="25">
        <v>38.454999999999998</v>
      </c>
      <c r="E1057" s="20">
        <f t="shared" si="16"/>
        <v>38.454999999999998</v>
      </c>
      <c r="F1057" s="25">
        <v>22.245000000000001</v>
      </c>
      <c r="G1057" s="25">
        <v>18.484999999999999</v>
      </c>
      <c r="H1057" s="25">
        <v>79.185000000000002</v>
      </c>
    </row>
    <row r="1058" spans="2:8" x14ac:dyDescent="0.25">
      <c r="B1058" s="63">
        <v>43425</v>
      </c>
      <c r="C1058" s="25">
        <v>0</v>
      </c>
      <c r="D1058" s="25">
        <v>42.43</v>
      </c>
      <c r="E1058" s="20">
        <f t="shared" si="16"/>
        <v>42.43</v>
      </c>
      <c r="F1058" s="25">
        <v>23.08</v>
      </c>
      <c r="G1058" s="25">
        <v>19.654</v>
      </c>
      <c r="H1058" s="25">
        <v>85.164000000000001</v>
      </c>
    </row>
    <row r="1059" spans="2:8" x14ac:dyDescent="0.25">
      <c r="B1059" s="63">
        <v>43426</v>
      </c>
      <c r="C1059" s="25">
        <v>0</v>
      </c>
      <c r="D1059" s="25">
        <v>33.668999999999997</v>
      </c>
      <c r="E1059" s="20">
        <f t="shared" si="16"/>
        <v>33.668999999999997</v>
      </c>
      <c r="F1059" s="25">
        <v>23.826000000000001</v>
      </c>
      <c r="G1059" s="25">
        <v>20.768000000000001</v>
      </c>
      <c r="H1059" s="25">
        <v>78.263000000000005</v>
      </c>
    </row>
    <row r="1060" spans="2:8" x14ac:dyDescent="0.25">
      <c r="B1060" s="63">
        <v>43427</v>
      </c>
      <c r="C1060" s="25">
        <v>0.18099999999999999</v>
      </c>
      <c r="D1060" s="25">
        <v>30.081</v>
      </c>
      <c r="E1060" s="20">
        <f t="shared" si="16"/>
        <v>30.262</v>
      </c>
      <c r="F1060" s="25">
        <v>21.698</v>
      </c>
      <c r="G1060" s="25">
        <v>13.287000000000001</v>
      </c>
      <c r="H1060" s="25">
        <v>65.247</v>
      </c>
    </row>
    <row r="1061" spans="2:8" x14ac:dyDescent="0.25">
      <c r="B1061" s="63">
        <v>43428</v>
      </c>
      <c r="C1061" s="25">
        <v>0.45700000000000002</v>
      </c>
      <c r="D1061" s="25">
        <v>15.907</v>
      </c>
      <c r="E1061" s="20">
        <f t="shared" si="16"/>
        <v>16.364000000000001</v>
      </c>
      <c r="F1061" s="25">
        <v>6.5250000000000004</v>
      </c>
      <c r="G1061" s="25">
        <v>14.305</v>
      </c>
      <c r="H1061" s="25">
        <v>37.194000000000003</v>
      </c>
    </row>
    <row r="1062" spans="2:8" x14ac:dyDescent="0.25">
      <c r="B1062" s="63">
        <v>43429</v>
      </c>
      <c r="C1062" s="25">
        <v>0</v>
      </c>
      <c r="D1062" s="25">
        <v>16.382999999999999</v>
      </c>
      <c r="E1062" s="20">
        <f t="shared" si="16"/>
        <v>16.382999999999999</v>
      </c>
      <c r="F1062" s="25">
        <v>7.0439999999999996</v>
      </c>
      <c r="G1062" s="25">
        <v>14.25</v>
      </c>
      <c r="H1062" s="25">
        <v>37.677</v>
      </c>
    </row>
    <row r="1063" spans="2:8" x14ac:dyDescent="0.25">
      <c r="B1063" s="63">
        <v>43430</v>
      </c>
      <c r="C1063" s="23">
        <v>2.7519999999999998</v>
      </c>
      <c r="D1063" s="23">
        <v>31.614000000000001</v>
      </c>
      <c r="E1063" s="20">
        <f t="shared" si="16"/>
        <v>34.366</v>
      </c>
      <c r="F1063" s="23">
        <v>11.933</v>
      </c>
      <c r="G1063" s="23">
        <v>19.956</v>
      </c>
      <c r="H1063" s="23">
        <v>66.254999999999995</v>
      </c>
    </row>
    <row r="1064" spans="2:8" x14ac:dyDescent="0.25">
      <c r="B1064" s="63">
        <v>43431</v>
      </c>
      <c r="C1064" s="23">
        <v>3.165</v>
      </c>
      <c r="D1064" s="23">
        <v>35.789000000000001</v>
      </c>
      <c r="E1064" s="20">
        <f t="shared" si="16"/>
        <v>38.954000000000001</v>
      </c>
      <c r="F1064" s="23">
        <v>14.843</v>
      </c>
      <c r="G1064" s="23">
        <v>19.931000000000001</v>
      </c>
      <c r="H1064" s="23">
        <v>73.728000000000009</v>
      </c>
    </row>
    <row r="1065" spans="2:8" x14ac:dyDescent="0.25">
      <c r="B1065" s="63">
        <v>43432</v>
      </c>
      <c r="C1065" s="23">
        <v>0.56599999999999995</v>
      </c>
      <c r="D1065" s="23">
        <v>31.832000000000001</v>
      </c>
      <c r="E1065" s="20">
        <f t="shared" si="16"/>
        <v>32.398000000000003</v>
      </c>
      <c r="F1065" s="23">
        <v>15.215999999999999</v>
      </c>
      <c r="G1065" s="23">
        <v>18.591000000000001</v>
      </c>
      <c r="H1065" s="23">
        <v>66.204999999999998</v>
      </c>
    </row>
    <row r="1066" spans="2:8" x14ac:dyDescent="0.25">
      <c r="B1066" s="63">
        <v>43433</v>
      </c>
      <c r="C1066" s="23">
        <v>0</v>
      </c>
      <c r="D1066" s="23">
        <v>32.465000000000003</v>
      </c>
      <c r="E1066" s="20">
        <f t="shared" si="16"/>
        <v>32.465000000000003</v>
      </c>
      <c r="F1066" s="23">
        <v>17.334</v>
      </c>
      <c r="G1066" s="23">
        <v>20.646999999999998</v>
      </c>
      <c r="H1066" s="23">
        <v>70.445999999999998</v>
      </c>
    </row>
    <row r="1067" spans="2:8" x14ac:dyDescent="0.25">
      <c r="B1067" s="63">
        <v>43434</v>
      </c>
      <c r="C1067" s="23">
        <v>0</v>
      </c>
      <c r="D1067" s="23">
        <v>31.867000000000001</v>
      </c>
      <c r="E1067" s="20">
        <f t="shared" si="16"/>
        <v>31.867000000000001</v>
      </c>
      <c r="F1067" s="23">
        <v>17.963000000000001</v>
      </c>
      <c r="G1067" s="23">
        <v>21.18</v>
      </c>
      <c r="H1067" s="23">
        <v>71.009999999999991</v>
      </c>
    </row>
    <row r="1068" spans="2:8" x14ac:dyDescent="0.25">
      <c r="B1068" s="63">
        <v>43435</v>
      </c>
      <c r="C1068" s="23">
        <v>0</v>
      </c>
      <c r="D1068" s="23">
        <v>32.590000000000003</v>
      </c>
      <c r="E1068" s="20">
        <f t="shared" si="16"/>
        <v>32.590000000000003</v>
      </c>
      <c r="F1068" s="23">
        <v>10.06</v>
      </c>
      <c r="G1068" s="23">
        <v>9.5980000000000008</v>
      </c>
      <c r="H1068" s="23">
        <v>52.248000000000005</v>
      </c>
    </row>
    <row r="1069" spans="2:8" x14ac:dyDescent="0.25">
      <c r="B1069" s="63">
        <v>43436</v>
      </c>
      <c r="C1069" s="23">
        <v>0</v>
      </c>
      <c r="D1069" s="23">
        <v>28.116</v>
      </c>
      <c r="E1069" s="20">
        <f t="shared" si="16"/>
        <v>28.116</v>
      </c>
      <c r="F1069" s="23">
        <v>10.946999999999999</v>
      </c>
      <c r="G1069" s="23">
        <v>20.853999999999999</v>
      </c>
      <c r="H1069" s="23">
        <v>59.917000000000002</v>
      </c>
    </row>
    <row r="1070" spans="2:8" x14ac:dyDescent="0.25">
      <c r="B1070" s="63">
        <v>43437</v>
      </c>
      <c r="C1070" s="23">
        <v>0</v>
      </c>
      <c r="D1070" s="23">
        <v>34.281999999999996</v>
      </c>
      <c r="E1070" s="20">
        <f t="shared" si="16"/>
        <v>34.281999999999996</v>
      </c>
      <c r="F1070" s="23">
        <v>20.759</v>
      </c>
      <c r="G1070" s="23">
        <v>21.437000000000001</v>
      </c>
      <c r="H1070" s="23">
        <v>76.477999999999994</v>
      </c>
    </row>
    <row r="1071" spans="2:8" x14ac:dyDescent="0.25">
      <c r="B1071" s="63">
        <v>43438</v>
      </c>
      <c r="C1071" s="23">
        <v>1.339</v>
      </c>
      <c r="D1071" s="23">
        <v>40.950000000000003</v>
      </c>
      <c r="E1071" s="20">
        <f t="shared" si="16"/>
        <v>42.289000000000001</v>
      </c>
      <c r="F1071" s="23">
        <v>20.297000000000001</v>
      </c>
      <c r="G1071" s="23">
        <v>22.785</v>
      </c>
      <c r="H1071" s="23">
        <v>85.370999999999995</v>
      </c>
    </row>
    <row r="1072" spans="2:8" x14ac:dyDescent="0.25">
      <c r="B1072" s="63">
        <v>43439</v>
      </c>
      <c r="C1072" s="23">
        <v>0.32500000000000001</v>
      </c>
      <c r="D1072" s="23">
        <v>41.673000000000002</v>
      </c>
      <c r="E1072" s="20">
        <f t="shared" si="16"/>
        <v>41.998000000000005</v>
      </c>
      <c r="F1072" s="23">
        <v>24.317</v>
      </c>
      <c r="G1072" s="23">
        <v>22.986000000000001</v>
      </c>
      <c r="H1072" s="23">
        <v>89.301000000000016</v>
      </c>
    </row>
    <row r="1073" spans="2:8" x14ac:dyDescent="0.25">
      <c r="B1073" s="63">
        <v>43440</v>
      </c>
      <c r="C1073" s="23">
        <v>2E-3</v>
      </c>
      <c r="D1073" s="23">
        <v>22.161999999999999</v>
      </c>
      <c r="E1073" s="20">
        <f t="shared" si="16"/>
        <v>22.163999999999998</v>
      </c>
      <c r="F1073" s="23">
        <v>10.492000000000001</v>
      </c>
      <c r="G1073" s="23">
        <v>21.367000000000001</v>
      </c>
      <c r="H1073" s="23">
        <v>54.022999999999996</v>
      </c>
    </row>
    <row r="1074" spans="2:8" x14ac:dyDescent="0.25">
      <c r="B1074" s="63">
        <v>43441</v>
      </c>
      <c r="C1074" s="23">
        <v>2.7679999999999998</v>
      </c>
      <c r="D1074" s="23">
        <v>11.494</v>
      </c>
      <c r="E1074" s="20">
        <f t="shared" si="16"/>
        <v>14.262</v>
      </c>
      <c r="F1074" s="23">
        <v>8.3859999999999992</v>
      </c>
      <c r="G1074" s="23">
        <v>12.271000000000001</v>
      </c>
      <c r="H1074" s="23">
        <v>34.918999999999997</v>
      </c>
    </row>
    <row r="1075" spans="2:8" x14ac:dyDescent="0.25">
      <c r="B1075" s="63">
        <v>43442</v>
      </c>
      <c r="C1075" s="23">
        <v>6.444</v>
      </c>
      <c r="D1075" s="23">
        <v>5.5209999999999999</v>
      </c>
      <c r="E1075" s="20">
        <f t="shared" si="16"/>
        <v>11.965</v>
      </c>
      <c r="F1075" s="23">
        <v>7.5679999999999996</v>
      </c>
      <c r="G1075" s="23">
        <v>8.202</v>
      </c>
      <c r="H1075" s="23">
        <v>27.734999999999999</v>
      </c>
    </row>
    <row r="1076" spans="2:8" x14ac:dyDescent="0.25">
      <c r="B1076" s="63">
        <v>43443</v>
      </c>
      <c r="C1076" s="23">
        <v>6.0350000000000001</v>
      </c>
      <c r="D1076" s="23">
        <v>5.9950000000000001</v>
      </c>
      <c r="E1076" s="20">
        <f t="shared" si="16"/>
        <v>12.030000000000001</v>
      </c>
      <c r="F1076" s="23">
        <v>8.4979999999999993</v>
      </c>
      <c r="G1076" s="23">
        <v>8.6539999999999999</v>
      </c>
      <c r="H1076" s="23">
        <v>29.182000000000002</v>
      </c>
    </row>
    <row r="1077" spans="2:8" x14ac:dyDescent="0.25">
      <c r="B1077" s="63">
        <v>43444</v>
      </c>
      <c r="C1077" s="23">
        <v>6.1390000000000002</v>
      </c>
      <c r="D1077" s="23">
        <v>33.533000000000001</v>
      </c>
      <c r="E1077" s="20">
        <f t="shared" si="16"/>
        <v>39.672000000000004</v>
      </c>
      <c r="F1077" s="23">
        <v>13.94</v>
      </c>
      <c r="G1077" s="23">
        <v>19.145</v>
      </c>
      <c r="H1077" s="23">
        <v>72.757000000000005</v>
      </c>
    </row>
    <row r="1078" spans="2:8" x14ac:dyDescent="0.25">
      <c r="B1078" s="63">
        <v>43445</v>
      </c>
      <c r="C1078" s="23">
        <v>6.3849999999999998</v>
      </c>
      <c r="D1078" s="23">
        <v>33.154000000000003</v>
      </c>
      <c r="E1078" s="20">
        <f t="shared" si="16"/>
        <v>39.539000000000001</v>
      </c>
      <c r="F1078" s="23">
        <v>13.103999999999999</v>
      </c>
      <c r="G1078" s="23">
        <v>10.106</v>
      </c>
      <c r="H1078" s="23">
        <v>62.749000000000002</v>
      </c>
    </row>
    <row r="1079" spans="2:8" x14ac:dyDescent="0.25">
      <c r="B1079" s="63">
        <v>43446</v>
      </c>
      <c r="C1079" s="23">
        <v>6.2030000000000003</v>
      </c>
      <c r="D1079" s="23">
        <v>34.597000000000001</v>
      </c>
      <c r="E1079" s="20">
        <f t="shared" si="16"/>
        <v>40.800000000000004</v>
      </c>
      <c r="F1079" s="23">
        <v>16.670999999999999</v>
      </c>
      <c r="G1079" s="23">
        <v>7.9329999999999998</v>
      </c>
      <c r="H1079" s="23">
        <v>65.403999999999996</v>
      </c>
    </row>
    <row r="1080" spans="2:8" x14ac:dyDescent="0.25">
      <c r="B1080" s="63">
        <v>43447</v>
      </c>
      <c r="C1080" s="23">
        <v>6.4180000000000001</v>
      </c>
      <c r="D1080" s="23">
        <v>32.987000000000002</v>
      </c>
      <c r="E1080" s="20">
        <f t="shared" si="16"/>
        <v>39.405000000000001</v>
      </c>
      <c r="F1080" s="23">
        <v>12.917999999999999</v>
      </c>
      <c r="G1080" s="23">
        <v>20.971</v>
      </c>
      <c r="H1080" s="23">
        <v>73.294000000000011</v>
      </c>
    </row>
    <row r="1081" spans="2:8" x14ac:dyDescent="0.25">
      <c r="B1081" s="63">
        <v>43448</v>
      </c>
      <c r="C1081" s="23">
        <v>7.8959999999999999</v>
      </c>
      <c r="D1081" s="23">
        <v>30.518999999999998</v>
      </c>
      <c r="E1081" s="20">
        <f t="shared" si="16"/>
        <v>38.414999999999999</v>
      </c>
      <c r="F1081" s="23">
        <v>15.324</v>
      </c>
      <c r="G1081" s="23">
        <v>23.632000000000001</v>
      </c>
      <c r="H1081" s="23">
        <v>77.370999999999995</v>
      </c>
    </row>
    <row r="1082" spans="2:8" x14ac:dyDescent="0.25">
      <c r="B1082" s="63">
        <v>43449</v>
      </c>
      <c r="C1082" s="23">
        <v>6.4409999999999998</v>
      </c>
      <c r="D1082" s="23">
        <v>19.991</v>
      </c>
      <c r="E1082" s="20">
        <f t="shared" si="16"/>
        <v>26.431999999999999</v>
      </c>
      <c r="F1082" s="23">
        <v>5.1020000000000003</v>
      </c>
      <c r="G1082" s="23">
        <v>18.088999999999999</v>
      </c>
      <c r="H1082" s="23">
        <v>49.623000000000005</v>
      </c>
    </row>
    <row r="1083" spans="2:8" x14ac:dyDescent="0.25">
      <c r="B1083" s="63">
        <v>43450</v>
      </c>
      <c r="C1083" s="23">
        <v>6.4189999999999996</v>
      </c>
      <c r="D1083" s="23">
        <v>11.582000000000001</v>
      </c>
      <c r="E1083" s="20">
        <f t="shared" si="16"/>
        <v>18.001000000000001</v>
      </c>
      <c r="F1083" s="23">
        <v>7.5679999999999996</v>
      </c>
      <c r="G1083" s="23">
        <v>18.058</v>
      </c>
      <c r="H1083" s="23">
        <v>43.626999999999995</v>
      </c>
    </row>
    <row r="1084" spans="2:8" x14ac:dyDescent="0.25">
      <c r="B1084" s="63">
        <v>43451</v>
      </c>
      <c r="C1084" s="23">
        <v>6.61</v>
      </c>
      <c r="D1084" s="23">
        <v>3.2749999999999999</v>
      </c>
      <c r="E1084" s="20">
        <f t="shared" si="16"/>
        <v>9.8849999999999998</v>
      </c>
      <c r="F1084" s="23">
        <v>9.4179999999999993</v>
      </c>
      <c r="G1084" s="23">
        <v>9.2240000000000002</v>
      </c>
      <c r="H1084" s="23">
        <v>28.527000000000001</v>
      </c>
    </row>
    <row r="1085" spans="2:8" x14ac:dyDescent="0.25">
      <c r="B1085" s="63">
        <v>43452</v>
      </c>
      <c r="C1085" s="23">
        <v>6.319</v>
      </c>
      <c r="D1085" s="23">
        <v>4.5640000000000001</v>
      </c>
      <c r="E1085" s="20">
        <f t="shared" si="16"/>
        <v>10.882999999999999</v>
      </c>
      <c r="F1085" s="23">
        <v>13.551</v>
      </c>
      <c r="G1085" s="23">
        <v>5.4740000000000002</v>
      </c>
      <c r="H1085" s="23">
        <v>29.908000000000001</v>
      </c>
    </row>
    <row r="1086" spans="2:8" x14ac:dyDescent="0.25">
      <c r="B1086" s="63">
        <v>43453</v>
      </c>
      <c r="C1086" s="23">
        <v>4.0590000000000002</v>
      </c>
      <c r="D1086" s="23">
        <v>5.34</v>
      </c>
      <c r="E1086" s="20">
        <f t="shared" si="16"/>
        <v>9.3990000000000009</v>
      </c>
      <c r="F1086" s="23">
        <v>9.8569999999999993</v>
      </c>
      <c r="G1086" s="23">
        <v>10.919</v>
      </c>
      <c r="H1086" s="23">
        <v>30.175000000000001</v>
      </c>
    </row>
    <row r="1087" spans="2:8" x14ac:dyDescent="0.25">
      <c r="B1087" s="63">
        <v>43454</v>
      </c>
      <c r="C1087" s="23">
        <v>2.7E-2</v>
      </c>
      <c r="D1087" s="23">
        <v>3.6419999999999999</v>
      </c>
      <c r="E1087" s="20">
        <f t="shared" si="16"/>
        <v>3.669</v>
      </c>
      <c r="F1087" s="23">
        <v>12.619</v>
      </c>
      <c r="G1087" s="23">
        <v>10.906000000000001</v>
      </c>
      <c r="H1087" s="23">
        <v>27.194000000000003</v>
      </c>
    </row>
    <row r="1088" spans="2:8" x14ac:dyDescent="0.25">
      <c r="B1088" s="63">
        <v>43455</v>
      </c>
      <c r="C1088" s="23">
        <v>0</v>
      </c>
      <c r="D1088" s="23">
        <v>2.8540000000000001</v>
      </c>
      <c r="E1088" s="20">
        <f t="shared" si="16"/>
        <v>2.8540000000000001</v>
      </c>
      <c r="F1088" s="23">
        <v>9.7230000000000008</v>
      </c>
      <c r="G1088" s="23">
        <v>8.1910000000000007</v>
      </c>
      <c r="H1088" s="23">
        <v>20.768000000000001</v>
      </c>
    </row>
    <row r="1089" spans="2:8" x14ac:dyDescent="0.25">
      <c r="B1089" s="63">
        <v>43456</v>
      </c>
      <c r="C1089" s="23">
        <v>0</v>
      </c>
      <c r="D1089" s="23">
        <v>2.7749999999999999</v>
      </c>
      <c r="E1089" s="20">
        <f t="shared" si="16"/>
        <v>2.7749999999999999</v>
      </c>
      <c r="F1089" s="23">
        <v>9.8379999999999992</v>
      </c>
      <c r="G1089" s="23">
        <v>11.266</v>
      </c>
      <c r="H1089" s="23">
        <v>23.878999999999998</v>
      </c>
    </row>
    <row r="1090" spans="2:8" x14ac:dyDescent="0.25">
      <c r="B1090" s="63">
        <v>43457</v>
      </c>
      <c r="C1090" s="23">
        <v>0</v>
      </c>
      <c r="D1090" s="23">
        <v>3.331</v>
      </c>
      <c r="E1090" s="20">
        <f t="shared" si="16"/>
        <v>3.331</v>
      </c>
      <c r="F1090" s="23">
        <v>9.8849999999999998</v>
      </c>
      <c r="G1090" s="23">
        <v>6.5430000000000001</v>
      </c>
      <c r="H1090" s="23">
        <v>19.759</v>
      </c>
    </row>
    <row r="1091" spans="2:8" x14ac:dyDescent="0.25">
      <c r="B1091" s="63">
        <v>43458</v>
      </c>
      <c r="C1091" s="23">
        <v>0</v>
      </c>
      <c r="D1091" s="23">
        <v>5.5019999999999998</v>
      </c>
      <c r="E1091" s="20">
        <f t="shared" si="16"/>
        <v>5.5019999999999998</v>
      </c>
      <c r="F1091" s="23">
        <v>11.021000000000001</v>
      </c>
      <c r="G1091" s="23">
        <v>15.906000000000001</v>
      </c>
      <c r="H1091" s="23">
        <v>32.429000000000002</v>
      </c>
    </row>
    <row r="1092" spans="2:8" x14ac:dyDescent="0.25">
      <c r="B1092" s="63">
        <v>43459</v>
      </c>
      <c r="C1092" s="23">
        <v>0</v>
      </c>
      <c r="D1092" s="23">
        <v>2.7690000000000001</v>
      </c>
      <c r="E1092" s="20">
        <f t="shared" ref="E1092:E1098" si="17">D1092+C1092</f>
        <v>2.7690000000000001</v>
      </c>
      <c r="F1092" s="23">
        <v>9.5679999999999996</v>
      </c>
      <c r="G1092" s="23">
        <v>15.167999999999999</v>
      </c>
      <c r="H1092" s="23">
        <v>27.504999999999995</v>
      </c>
    </row>
    <row r="1093" spans="2:8" x14ac:dyDescent="0.25">
      <c r="B1093" s="63">
        <v>43460</v>
      </c>
      <c r="C1093" s="23">
        <v>0</v>
      </c>
      <c r="D1093" s="23">
        <v>2.7789999999999999</v>
      </c>
      <c r="E1093" s="20">
        <f t="shared" si="17"/>
        <v>2.7789999999999999</v>
      </c>
      <c r="F1093" s="23">
        <v>9.2040000000000006</v>
      </c>
      <c r="G1093" s="23">
        <v>15.159000000000001</v>
      </c>
      <c r="H1093" s="23">
        <v>27.142000000000003</v>
      </c>
    </row>
    <row r="1094" spans="2:8" x14ac:dyDescent="0.25">
      <c r="B1094" s="63">
        <v>43461</v>
      </c>
      <c r="C1094" s="23">
        <v>0</v>
      </c>
      <c r="D1094" s="23">
        <v>2.7669999999999999</v>
      </c>
      <c r="E1094" s="20">
        <f t="shared" si="17"/>
        <v>2.7669999999999999</v>
      </c>
      <c r="F1094" s="23">
        <v>9.4380000000000006</v>
      </c>
      <c r="G1094" s="23">
        <v>21.96</v>
      </c>
      <c r="H1094" s="23">
        <v>34.164999999999999</v>
      </c>
    </row>
    <row r="1095" spans="2:8" x14ac:dyDescent="0.25">
      <c r="B1095" s="63">
        <v>43462</v>
      </c>
      <c r="C1095" s="23">
        <v>0.13700000000000001</v>
      </c>
      <c r="D1095" s="23">
        <v>4.1529999999999996</v>
      </c>
      <c r="E1095" s="20">
        <f t="shared" si="17"/>
        <v>4.2899999999999991</v>
      </c>
      <c r="F1095" s="23">
        <v>10.884</v>
      </c>
      <c r="G1095" s="23">
        <v>18.129000000000001</v>
      </c>
      <c r="H1095" s="23">
        <v>33.302999999999997</v>
      </c>
    </row>
    <row r="1096" spans="2:8" x14ac:dyDescent="0.25">
      <c r="B1096" s="63">
        <v>43463</v>
      </c>
      <c r="C1096" s="23">
        <v>2.4E-2</v>
      </c>
      <c r="D1096" s="23">
        <v>8.9039999999999999</v>
      </c>
      <c r="E1096" s="20">
        <f t="shared" si="17"/>
        <v>8.927999999999999</v>
      </c>
      <c r="F1096" s="23">
        <v>8.9339999999999993</v>
      </c>
      <c r="G1096" s="23">
        <v>16.786999999999999</v>
      </c>
      <c r="H1096" s="23">
        <v>34.648999999999994</v>
      </c>
    </row>
    <row r="1097" spans="2:8" x14ac:dyDescent="0.25">
      <c r="B1097" s="63">
        <v>43464</v>
      </c>
      <c r="C1097" s="23">
        <v>0</v>
      </c>
      <c r="D1097" s="23">
        <v>8.6349999999999998</v>
      </c>
      <c r="E1097" s="20">
        <f t="shared" si="17"/>
        <v>8.6349999999999998</v>
      </c>
      <c r="F1097" s="23">
        <v>8.9139999999999997</v>
      </c>
      <c r="G1097" s="23">
        <v>14.717000000000001</v>
      </c>
      <c r="H1097" s="23">
        <v>32.265999999999998</v>
      </c>
    </row>
    <row r="1098" spans="2:8" x14ac:dyDescent="0.25">
      <c r="B1098" s="63">
        <v>43465</v>
      </c>
      <c r="C1098" s="23">
        <v>0</v>
      </c>
      <c r="D1098" s="23">
        <v>10.045999999999999</v>
      </c>
      <c r="E1098" s="20">
        <f t="shared" si="17"/>
        <v>10.045999999999999</v>
      </c>
      <c r="F1098" s="23">
        <v>11.557</v>
      </c>
      <c r="G1098" s="23">
        <v>13.438000000000001</v>
      </c>
      <c r="H1098" s="23">
        <v>35.041000000000004</v>
      </c>
    </row>
    <row r="1099" spans="2:8" x14ac:dyDescent="0.25">
      <c r="B1099" s="63">
        <v>43466</v>
      </c>
      <c r="C1099" s="23">
        <v>0</v>
      </c>
      <c r="D1099" s="23">
        <v>7.4530000000000003</v>
      </c>
      <c r="E1099" s="24">
        <v>7.4530000000000003</v>
      </c>
      <c r="F1099" s="23">
        <v>5.0739999999999998</v>
      </c>
      <c r="G1099" s="23">
        <v>20.347000000000001</v>
      </c>
      <c r="H1099" s="23">
        <v>32.874000000000002</v>
      </c>
    </row>
    <row r="1100" spans="2:8" x14ac:dyDescent="0.25">
      <c r="B1100" s="63">
        <v>43467</v>
      </c>
      <c r="C1100" s="23">
        <v>5.3730000000000002</v>
      </c>
      <c r="D1100" s="23">
        <v>28.047000000000001</v>
      </c>
      <c r="E1100" s="24">
        <v>33.42</v>
      </c>
      <c r="F1100" s="23">
        <v>5.8979999999999997</v>
      </c>
      <c r="G1100" s="23">
        <v>18.847000000000001</v>
      </c>
      <c r="H1100" s="23">
        <v>58.165000000000006</v>
      </c>
    </row>
    <row r="1101" spans="2:8" x14ac:dyDescent="0.25">
      <c r="B1101" s="63">
        <v>43468</v>
      </c>
      <c r="C1101" s="23">
        <v>6.75</v>
      </c>
      <c r="D1101" s="23">
        <v>26.53</v>
      </c>
      <c r="E1101" s="24">
        <v>33.28</v>
      </c>
      <c r="F1101" s="23">
        <v>10.951000000000001</v>
      </c>
      <c r="G1101" s="23">
        <v>17.716000000000001</v>
      </c>
      <c r="H1101" s="23">
        <v>61.947000000000003</v>
      </c>
    </row>
    <row r="1102" spans="2:8" x14ac:dyDescent="0.25">
      <c r="B1102" s="63">
        <v>43469</v>
      </c>
      <c r="C1102" s="23">
        <v>2.0249999999999999</v>
      </c>
      <c r="D1102" s="23">
        <v>27.847999999999999</v>
      </c>
      <c r="E1102" s="24">
        <v>29.872999999999998</v>
      </c>
      <c r="F1102" s="23">
        <v>14.79</v>
      </c>
      <c r="G1102" s="23">
        <v>22.213999999999999</v>
      </c>
      <c r="H1102" s="23">
        <v>66.876999999999995</v>
      </c>
    </row>
    <row r="1103" spans="2:8" x14ac:dyDescent="0.25">
      <c r="B1103" s="63">
        <v>43470</v>
      </c>
      <c r="C1103" s="23">
        <v>0</v>
      </c>
      <c r="D1103" s="23">
        <v>21.922000000000001</v>
      </c>
      <c r="E1103" s="24">
        <v>21.922000000000001</v>
      </c>
      <c r="F1103" s="23">
        <v>10.231</v>
      </c>
      <c r="G1103" s="23">
        <v>19.297000000000001</v>
      </c>
      <c r="H1103" s="23">
        <v>51.45</v>
      </c>
    </row>
    <row r="1104" spans="2:8" x14ac:dyDescent="0.25">
      <c r="B1104" s="63">
        <v>43471</v>
      </c>
      <c r="C1104" s="23">
        <v>0</v>
      </c>
      <c r="D1104" s="23">
        <v>20.597999999999999</v>
      </c>
      <c r="E1104" s="24">
        <v>20.597999999999999</v>
      </c>
      <c r="F1104" s="23">
        <v>10.443</v>
      </c>
      <c r="G1104" s="23">
        <v>19.452999999999999</v>
      </c>
      <c r="H1104" s="23">
        <v>50.494</v>
      </c>
    </row>
    <row r="1105" spans="2:8" x14ac:dyDescent="0.25">
      <c r="B1105" s="63">
        <v>43472</v>
      </c>
      <c r="C1105" s="23">
        <v>4.2999999999999997E-2</v>
      </c>
      <c r="D1105" s="23">
        <v>4.3049999999999997</v>
      </c>
      <c r="E1105" s="24">
        <v>4.3479999999999999</v>
      </c>
      <c r="F1105" s="23">
        <v>10.128</v>
      </c>
      <c r="G1105" s="23">
        <v>9.11</v>
      </c>
      <c r="H1105" s="23">
        <v>23.585999999999999</v>
      </c>
    </row>
    <row r="1106" spans="2:8" x14ac:dyDescent="0.25">
      <c r="B1106" s="63">
        <v>43473</v>
      </c>
      <c r="C1106" s="23">
        <v>1.7999999999999999E-2</v>
      </c>
      <c r="D1106" s="23">
        <v>19.709</v>
      </c>
      <c r="E1106" s="24">
        <v>19.727</v>
      </c>
      <c r="F1106" s="23">
        <v>14.914999999999999</v>
      </c>
      <c r="G1106" s="23">
        <v>19.405999999999999</v>
      </c>
      <c r="H1106" s="23">
        <v>54.047999999999995</v>
      </c>
    </row>
    <row r="1107" spans="2:8" x14ac:dyDescent="0.25">
      <c r="B1107" s="63">
        <v>43474</v>
      </c>
      <c r="C1107" s="23">
        <v>4.4480000000000004</v>
      </c>
      <c r="D1107" s="23">
        <v>21.396000000000001</v>
      </c>
      <c r="E1107" s="24">
        <v>25.844000000000001</v>
      </c>
      <c r="F1107" s="23">
        <v>16.927</v>
      </c>
      <c r="G1107" s="23">
        <v>25.042999999999999</v>
      </c>
      <c r="H1107" s="23">
        <v>67.813999999999993</v>
      </c>
    </row>
    <row r="1108" spans="2:8" x14ac:dyDescent="0.25">
      <c r="B1108" s="63">
        <v>43475</v>
      </c>
      <c r="C1108" s="23">
        <v>6.1680000000000001</v>
      </c>
      <c r="D1108" s="23">
        <v>17.538</v>
      </c>
      <c r="E1108" s="24">
        <v>23.706</v>
      </c>
      <c r="F1108" s="23">
        <v>18.465</v>
      </c>
      <c r="G1108" s="23">
        <v>27.335000000000001</v>
      </c>
      <c r="H1108" s="23">
        <v>69.506</v>
      </c>
    </row>
    <row r="1109" spans="2:8" x14ac:dyDescent="0.25">
      <c r="B1109" s="63">
        <v>43476</v>
      </c>
      <c r="C1109" s="23">
        <v>3.9319999999999999</v>
      </c>
      <c r="D1109" s="23">
        <v>12.358000000000001</v>
      </c>
      <c r="E1109" s="24">
        <v>16.29</v>
      </c>
      <c r="F1109" s="23">
        <v>17.902000000000001</v>
      </c>
      <c r="G1109" s="23">
        <v>23.422000000000001</v>
      </c>
      <c r="H1109" s="23">
        <v>57.614000000000004</v>
      </c>
    </row>
    <row r="1110" spans="2:8" x14ac:dyDescent="0.25">
      <c r="B1110" s="63">
        <v>43477</v>
      </c>
      <c r="C1110" s="23">
        <v>0</v>
      </c>
      <c r="D1110" s="23">
        <v>2.206</v>
      </c>
      <c r="E1110" s="24">
        <v>2.206</v>
      </c>
      <c r="F1110" s="23">
        <v>17.931000000000001</v>
      </c>
      <c r="G1110" s="23">
        <v>16.306999999999999</v>
      </c>
      <c r="H1110" s="23">
        <v>36.444000000000003</v>
      </c>
    </row>
    <row r="1111" spans="2:8" x14ac:dyDescent="0.25">
      <c r="B1111" s="63">
        <v>43478</v>
      </c>
      <c r="C1111" s="23">
        <v>0</v>
      </c>
      <c r="D1111" s="23">
        <v>2.2000000000000002</v>
      </c>
      <c r="E1111" s="24">
        <v>2.2000000000000002</v>
      </c>
      <c r="F1111" s="23">
        <v>17.928999999999998</v>
      </c>
      <c r="G1111" s="23">
        <v>11.943</v>
      </c>
      <c r="H1111" s="23">
        <v>32.072000000000003</v>
      </c>
    </row>
    <row r="1112" spans="2:8" x14ac:dyDescent="0.25">
      <c r="B1112" s="63">
        <v>43479</v>
      </c>
      <c r="C1112" s="25">
        <v>5.84</v>
      </c>
      <c r="D1112" s="25">
        <v>13.098000000000001</v>
      </c>
      <c r="E1112" s="24">
        <v>18.938000000000002</v>
      </c>
      <c r="F1112" s="25">
        <v>18.870999999999999</v>
      </c>
      <c r="G1112" s="25">
        <v>3.58</v>
      </c>
      <c r="H1112" s="25">
        <v>41.388999999999996</v>
      </c>
    </row>
    <row r="1113" spans="2:8" x14ac:dyDescent="0.25">
      <c r="B1113" s="63">
        <v>43480</v>
      </c>
      <c r="C1113" s="23">
        <v>5.44</v>
      </c>
      <c r="D1113" s="23">
        <v>8.9220000000000006</v>
      </c>
      <c r="E1113" s="24">
        <v>14.362000000000002</v>
      </c>
      <c r="F1113" s="23">
        <v>16.626999999999999</v>
      </c>
      <c r="G1113" s="23">
        <v>0</v>
      </c>
      <c r="H1113" s="23">
        <v>30.989000000000001</v>
      </c>
    </row>
    <row r="1114" spans="2:8" x14ac:dyDescent="0.25">
      <c r="B1114" s="63">
        <v>43481</v>
      </c>
      <c r="C1114" s="23">
        <v>5.0999999999999996</v>
      </c>
      <c r="D1114" s="23">
        <v>10.284000000000001</v>
      </c>
      <c r="E1114" s="24">
        <v>15.384</v>
      </c>
      <c r="F1114" s="23">
        <v>20.318000000000001</v>
      </c>
      <c r="G1114" s="23">
        <v>9.1240000000000006</v>
      </c>
      <c r="H1114" s="23">
        <v>44.826000000000008</v>
      </c>
    </row>
    <row r="1115" spans="2:8" x14ac:dyDescent="0.25">
      <c r="B1115" s="63">
        <v>43482</v>
      </c>
      <c r="C1115" s="23">
        <v>5.1100000000000003</v>
      </c>
      <c r="D1115" s="23">
        <v>9.6080000000000005</v>
      </c>
      <c r="E1115" s="24">
        <v>14.718</v>
      </c>
      <c r="F1115" s="23">
        <v>26.167999999999999</v>
      </c>
      <c r="G1115" s="23">
        <v>0</v>
      </c>
      <c r="H1115" s="23">
        <v>40.885999999999996</v>
      </c>
    </row>
    <row r="1116" spans="2:8" x14ac:dyDescent="0.25">
      <c r="B1116" s="63">
        <v>43483</v>
      </c>
      <c r="C1116" s="23">
        <v>4.9290000000000003</v>
      </c>
      <c r="D1116" s="23">
        <v>10.175000000000001</v>
      </c>
      <c r="E1116" s="24">
        <v>15.104000000000001</v>
      </c>
      <c r="F1116" s="23">
        <v>26.34</v>
      </c>
      <c r="G1116" s="23">
        <v>8.1229999999999993</v>
      </c>
      <c r="H1116" s="23">
        <v>49.567</v>
      </c>
    </row>
    <row r="1117" spans="2:8" x14ac:dyDescent="0.25">
      <c r="B1117" s="63">
        <v>43484</v>
      </c>
      <c r="C1117" s="23">
        <v>4.9710000000000001</v>
      </c>
      <c r="D1117" s="23">
        <v>8.0540000000000003</v>
      </c>
      <c r="E1117" s="24">
        <v>13.025</v>
      </c>
      <c r="F1117" s="23">
        <v>26.428999999999998</v>
      </c>
      <c r="G1117" s="23">
        <v>13.135999999999999</v>
      </c>
      <c r="H1117" s="23">
        <v>52.59</v>
      </c>
    </row>
    <row r="1118" spans="2:8" x14ac:dyDescent="0.25">
      <c r="B1118" s="63">
        <v>43485</v>
      </c>
      <c r="C1118" s="23">
        <v>5.2830000000000004</v>
      </c>
      <c r="D1118" s="23">
        <v>10.36</v>
      </c>
      <c r="E1118" s="24">
        <v>15.643000000000001</v>
      </c>
      <c r="F1118" s="23">
        <v>26.757999999999999</v>
      </c>
      <c r="G1118" s="23">
        <v>10.784000000000001</v>
      </c>
      <c r="H1118" s="23">
        <v>53.185000000000002</v>
      </c>
    </row>
    <row r="1119" spans="2:8" x14ac:dyDescent="0.25">
      <c r="B1119" s="63">
        <v>43486</v>
      </c>
      <c r="C1119" s="23">
        <v>5.2910000000000004</v>
      </c>
      <c r="D1119" s="23">
        <v>11.268000000000001</v>
      </c>
      <c r="E1119" s="24">
        <v>16.559000000000001</v>
      </c>
      <c r="F1119" s="23">
        <v>31.776</v>
      </c>
      <c r="G1119" s="23">
        <v>17.768000000000001</v>
      </c>
      <c r="H1119" s="23">
        <v>66.102999999999994</v>
      </c>
    </row>
    <row r="1120" spans="2:8" x14ac:dyDescent="0.25">
      <c r="B1120" s="63">
        <v>43487</v>
      </c>
      <c r="C1120" s="23">
        <v>5.3040000000000003</v>
      </c>
      <c r="D1120" s="23">
        <v>15.218999999999999</v>
      </c>
      <c r="E1120" s="24">
        <v>20.523</v>
      </c>
      <c r="F1120" s="23">
        <v>22.599</v>
      </c>
      <c r="G1120" s="23">
        <v>18.343</v>
      </c>
      <c r="H1120" s="23">
        <v>61.465000000000003</v>
      </c>
    </row>
    <row r="1121" spans="2:8" x14ac:dyDescent="0.25">
      <c r="B1121" s="63">
        <v>43488</v>
      </c>
      <c r="C1121" s="23">
        <v>5.4960000000000004</v>
      </c>
      <c r="D1121" s="23">
        <v>25.974</v>
      </c>
      <c r="E1121" s="24">
        <v>31.47</v>
      </c>
      <c r="F1121" s="23">
        <v>24.198</v>
      </c>
      <c r="G1121" s="23">
        <v>10.776999999999999</v>
      </c>
      <c r="H1121" s="23">
        <v>66.444999999999993</v>
      </c>
    </row>
    <row r="1122" spans="2:8" x14ac:dyDescent="0.25">
      <c r="B1122" s="63">
        <v>43489</v>
      </c>
      <c r="C1122" s="23">
        <v>5.4889999999999999</v>
      </c>
      <c r="D1122" s="23">
        <v>17.376000000000001</v>
      </c>
      <c r="E1122" s="24">
        <v>22.865000000000002</v>
      </c>
      <c r="F1122" s="23">
        <v>19.850999999999999</v>
      </c>
      <c r="G1122" s="23">
        <v>1.9690000000000001</v>
      </c>
      <c r="H1122" s="23">
        <v>44.685000000000002</v>
      </c>
    </row>
    <row r="1123" spans="2:8" x14ac:dyDescent="0.25">
      <c r="B1123" s="63">
        <v>43490</v>
      </c>
      <c r="C1123" s="23">
        <v>4.9400000000000004</v>
      </c>
      <c r="D1123" s="23">
        <v>11.132</v>
      </c>
      <c r="E1123" s="24">
        <v>16.071999999999999</v>
      </c>
      <c r="F1123" s="23">
        <v>18.356000000000002</v>
      </c>
      <c r="G1123" s="23">
        <v>2.3149999999999999</v>
      </c>
      <c r="H1123" s="23">
        <v>36.743000000000002</v>
      </c>
    </row>
    <row r="1124" spans="2:8" x14ac:dyDescent="0.25">
      <c r="B1124" s="63">
        <v>43491</v>
      </c>
      <c r="C1124" s="23">
        <v>3.5569999999999999</v>
      </c>
      <c r="D1124" s="23">
        <v>9.8789999999999996</v>
      </c>
      <c r="E1124" s="24">
        <v>13.436</v>
      </c>
      <c r="F1124" s="23">
        <v>32.026000000000003</v>
      </c>
      <c r="G1124" s="23">
        <v>0</v>
      </c>
      <c r="H1124" s="23">
        <v>45.462000000000003</v>
      </c>
    </row>
    <row r="1125" spans="2:8" x14ac:dyDescent="0.25">
      <c r="B1125" s="63">
        <v>43492</v>
      </c>
      <c r="C1125" s="25">
        <v>3.5790000000000002</v>
      </c>
      <c r="D1125" s="25">
        <v>9.82</v>
      </c>
      <c r="E1125" s="24">
        <v>13.399000000000001</v>
      </c>
      <c r="F1125" s="25">
        <v>32.012999999999998</v>
      </c>
      <c r="G1125" s="25">
        <v>0</v>
      </c>
      <c r="H1125" s="23">
        <v>45.411999999999999</v>
      </c>
    </row>
    <row r="1126" spans="2:8" x14ac:dyDescent="0.25">
      <c r="B1126" s="63">
        <v>43493</v>
      </c>
      <c r="C1126" s="25">
        <v>5.4850000000000003</v>
      </c>
      <c r="D1126" s="25">
        <v>11.217000000000001</v>
      </c>
      <c r="E1126" s="24">
        <v>16.702000000000002</v>
      </c>
      <c r="F1126" s="25">
        <v>33.725999999999999</v>
      </c>
      <c r="G1126" s="25">
        <v>0</v>
      </c>
      <c r="H1126" s="23">
        <v>50.427999999999997</v>
      </c>
    </row>
    <row r="1127" spans="2:8" x14ac:dyDescent="0.25">
      <c r="B1127" s="63">
        <v>43494</v>
      </c>
      <c r="C1127" s="25">
        <v>5.4089999999999998</v>
      </c>
      <c r="D1127" s="25">
        <v>10.567</v>
      </c>
      <c r="E1127" s="24">
        <v>15.975999999999999</v>
      </c>
      <c r="F1127" s="25">
        <v>33.625</v>
      </c>
      <c r="G1127" s="25">
        <v>4.63</v>
      </c>
      <c r="H1127" s="23">
        <v>54.230999999999995</v>
      </c>
    </row>
    <row r="1128" spans="2:8" x14ac:dyDescent="0.25">
      <c r="B1128" s="63">
        <v>43495</v>
      </c>
      <c r="C1128" s="25">
        <v>5.2709999999999999</v>
      </c>
      <c r="D1128" s="25">
        <v>15.403</v>
      </c>
      <c r="E1128" s="24">
        <v>20.673999999999999</v>
      </c>
      <c r="F1128" s="25">
        <v>30.948</v>
      </c>
      <c r="G1128" s="25">
        <v>1.272</v>
      </c>
      <c r="H1128" s="17">
        <v>52.893999999999998</v>
      </c>
    </row>
    <row r="1129" spans="2:8" x14ac:dyDescent="0.25">
      <c r="B1129" s="63">
        <v>43496</v>
      </c>
      <c r="C1129" s="25">
        <v>5.4450000000000003</v>
      </c>
      <c r="D1129" s="25">
        <v>15.346</v>
      </c>
      <c r="E1129" s="24">
        <v>20.791</v>
      </c>
      <c r="F1129" s="25">
        <v>30.574999999999999</v>
      </c>
      <c r="G1129" s="25">
        <v>3.4239999999999999</v>
      </c>
      <c r="H1129" s="17">
        <v>54.79</v>
      </c>
    </row>
    <row r="1130" spans="2:8" x14ac:dyDescent="0.25">
      <c r="B1130" s="63">
        <v>43497</v>
      </c>
      <c r="C1130" s="25">
        <v>4.9779999999999998</v>
      </c>
      <c r="D1130" s="25">
        <v>17.414000000000001</v>
      </c>
      <c r="E1130" s="24">
        <v>22.392000000000003</v>
      </c>
      <c r="F1130" s="25">
        <v>34.073</v>
      </c>
      <c r="G1130" s="25">
        <v>8.2759999999999998</v>
      </c>
      <c r="H1130" s="17">
        <v>64.741</v>
      </c>
    </row>
    <row r="1131" spans="2:8" x14ac:dyDescent="0.25">
      <c r="B1131" s="63">
        <v>43498</v>
      </c>
      <c r="C1131" s="25">
        <v>5.016</v>
      </c>
      <c r="D1131" s="25">
        <v>16.696999999999999</v>
      </c>
      <c r="E1131" s="24">
        <v>21.713000000000001</v>
      </c>
      <c r="F1131" s="25">
        <v>35.43</v>
      </c>
      <c r="G1131" s="25">
        <v>3.36</v>
      </c>
      <c r="H1131" s="17">
        <v>60.503</v>
      </c>
    </row>
    <row r="1132" spans="2:8" x14ac:dyDescent="0.25">
      <c r="B1132" s="63">
        <v>43499</v>
      </c>
      <c r="C1132" s="23">
        <v>4.9690000000000003</v>
      </c>
      <c r="D1132" s="23">
        <v>16.725999999999999</v>
      </c>
      <c r="E1132" s="24">
        <v>21.695</v>
      </c>
      <c r="F1132" s="23">
        <v>35.575000000000003</v>
      </c>
      <c r="G1132" s="23">
        <v>5.7309999999999999</v>
      </c>
      <c r="H1132" s="17">
        <v>63.001000000000005</v>
      </c>
    </row>
    <row r="1133" spans="2:8" x14ac:dyDescent="0.25">
      <c r="B1133" s="63">
        <v>43500</v>
      </c>
      <c r="C1133" s="23">
        <v>4.5739999999999998</v>
      </c>
      <c r="D1133" s="23">
        <v>14.009</v>
      </c>
      <c r="E1133" s="24">
        <v>18.582999999999998</v>
      </c>
      <c r="F1133" s="23">
        <v>39.871000000000002</v>
      </c>
      <c r="G1133" s="23">
        <v>5.7220000000000004</v>
      </c>
      <c r="H1133" s="17">
        <v>64.176000000000002</v>
      </c>
    </row>
    <row r="1134" spans="2:8" x14ac:dyDescent="0.25">
      <c r="B1134" s="63">
        <v>43501</v>
      </c>
      <c r="C1134" s="23">
        <v>4.6440000000000001</v>
      </c>
      <c r="D1134" s="23">
        <v>16.512</v>
      </c>
      <c r="E1134" s="24">
        <v>21.155999999999999</v>
      </c>
      <c r="F1134" s="23">
        <v>40.256999999999998</v>
      </c>
      <c r="G1134" s="23">
        <v>8.2379999999999995</v>
      </c>
      <c r="H1134" s="17">
        <v>69.650999999999996</v>
      </c>
    </row>
    <row r="1135" spans="2:8" x14ac:dyDescent="0.25">
      <c r="B1135" s="63">
        <v>43502</v>
      </c>
      <c r="C1135" s="23">
        <v>5.4980000000000002</v>
      </c>
      <c r="D1135" s="23">
        <v>14.189</v>
      </c>
      <c r="E1135" s="24">
        <v>19.687000000000001</v>
      </c>
      <c r="F1135" s="23">
        <v>38.127000000000002</v>
      </c>
      <c r="G1135" s="23">
        <v>4.2699999999999996</v>
      </c>
      <c r="H1135" s="17">
        <v>62.084000000000003</v>
      </c>
    </row>
    <row r="1136" spans="2:8" x14ac:dyDescent="0.25">
      <c r="B1136" s="63">
        <v>43503</v>
      </c>
      <c r="C1136" s="23">
        <v>5.0060000000000002</v>
      </c>
      <c r="D1136" s="23">
        <v>15.628</v>
      </c>
      <c r="E1136" s="24">
        <v>20.634</v>
      </c>
      <c r="F1136" s="23">
        <v>33.03</v>
      </c>
      <c r="G1136" s="23">
        <v>2.4950000000000001</v>
      </c>
      <c r="H1136" s="17">
        <v>56.158999999999999</v>
      </c>
    </row>
    <row r="1137" spans="2:8" x14ac:dyDescent="0.25">
      <c r="B1137" s="63">
        <v>43504</v>
      </c>
      <c r="C1137" s="23">
        <v>4.5529999999999999</v>
      </c>
      <c r="D1137" s="23">
        <v>7.5549999999999997</v>
      </c>
      <c r="E1137" s="24">
        <v>12.108000000000001</v>
      </c>
      <c r="F1137" s="23">
        <v>32.819000000000003</v>
      </c>
      <c r="G1137" s="23">
        <v>2.7349999999999999</v>
      </c>
      <c r="H1137" s="17">
        <v>47.662000000000006</v>
      </c>
    </row>
    <row r="1138" spans="2:8" x14ac:dyDescent="0.25">
      <c r="B1138" s="63">
        <v>43505</v>
      </c>
      <c r="C1138" s="23">
        <v>5.51</v>
      </c>
      <c r="D1138" s="23">
        <v>0.56499999999999995</v>
      </c>
      <c r="E1138" s="24">
        <v>6.0749999999999993</v>
      </c>
      <c r="F1138" s="23">
        <v>25.577000000000002</v>
      </c>
      <c r="G1138" s="23">
        <v>2.5329999999999999</v>
      </c>
      <c r="H1138" s="17">
        <v>34.185000000000002</v>
      </c>
    </row>
    <row r="1139" spans="2:8" x14ac:dyDescent="0.25">
      <c r="B1139" s="63">
        <v>43506</v>
      </c>
      <c r="C1139" s="23">
        <v>6.0670000000000002</v>
      </c>
      <c r="D1139" s="23">
        <v>0</v>
      </c>
      <c r="E1139" s="24">
        <v>6.0670000000000002</v>
      </c>
      <c r="F1139" s="23">
        <v>25.4</v>
      </c>
      <c r="G1139" s="23">
        <v>11.82</v>
      </c>
      <c r="H1139" s="17">
        <v>43.286999999999999</v>
      </c>
    </row>
    <row r="1140" spans="2:8" x14ac:dyDescent="0.25">
      <c r="B1140" s="63">
        <v>43507</v>
      </c>
      <c r="C1140" s="23">
        <v>6.1079999999999997</v>
      </c>
      <c r="D1140" s="23">
        <v>13.025</v>
      </c>
      <c r="E1140" s="24">
        <v>19.132999999999999</v>
      </c>
      <c r="F1140" s="23">
        <v>13.608000000000001</v>
      </c>
      <c r="G1140" s="23">
        <v>6.6779999999999999</v>
      </c>
      <c r="H1140" s="17">
        <v>39.418999999999997</v>
      </c>
    </row>
    <row r="1141" spans="2:8" x14ac:dyDescent="0.25">
      <c r="B1141" s="63">
        <v>43508</v>
      </c>
      <c r="C1141" s="23">
        <v>0.113</v>
      </c>
      <c r="D1141" s="23">
        <v>22.120999999999999</v>
      </c>
      <c r="E1141" s="24">
        <v>22.233999999999998</v>
      </c>
      <c r="F1141" s="23">
        <v>12.842000000000001</v>
      </c>
      <c r="G1141" s="23">
        <v>6.6840000000000002</v>
      </c>
      <c r="H1141" s="17">
        <v>41.76</v>
      </c>
    </row>
    <row r="1142" spans="2:8" x14ac:dyDescent="0.25">
      <c r="B1142" s="63">
        <v>43509</v>
      </c>
      <c r="C1142" s="23">
        <v>0</v>
      </c>
      <c r="D1142" s="23">
        <v>21.907</v>
      </c>
      <c r="E1142" s="24">
        <v>21.907</v>
      </c>
      <c r="F1142" s="23">
        <v>14.06</v>
      </c>
      <c r="G1142" s="23">
        <v>6.665</v>
      </c>
      <c r="H1142" s="17">
        <v>42.631999999999998</v>
      </c>
    </row>
    <row r="1143" spans="2:8" x14ac:dyDescent="0.25">
      <c r="B1143" s="63">
        <v>43510</v>
      </c>
      <c r="C1143" s="23">
        <v>3.0070000000000001</v>
      </c>
      <c r="D1143" s="23">
        <v>22.989000000000001</v>
      </c>
      <c r="E1143" s="24">
        <v>25.996000000000002</v>
      </c>
      <c r="F1143" s="23">
        <v>13.813000000000001</v>
      </c>
      <c r="G1143" s="23">
        <v>6.6680000000000001</v>
      </c>
      <c r="H1143" s="17">
        <v>46.477000000000004</v>
      </c>
    </row>
    <row r="1144" spans="2:8" x14ac:dyDescent="0.25">
      <c r="B1144" s="63">
        <v>43511</v>
      </c>
      <c r="C1144" s="23">
        <v>6.24</v>
      </c>
      <c r="D1144" s="23">
        <v>13.704000000000001</v>
      </c>
      <c r="E1144" s="24">
        <v>19.944000000000003</v>
      </c>
      <c r="F1144" s="23">
        <v>12.121</v>
      </c>
      <c r="G1144" s="23">
        <v>5.3230000000000004</v>
      </c>
      <c r="H1144" s="17">
        <v>37.388000000000005</v>
      </c>
    </row>
    <row r="1145" spans="2:8" x14ac:dyDescent="0.25">
      <c r="B1145" s="63">
        <v>43512</v>
      </c>
      <c r="C1145" s="23">
        <v>6.5369999999999999</v>
      </c>
      <c r="D1145" s="23">
        <v>9.6310000000000002</v>
      </c>
      <c r="E1145" s="24">
        <v>16.167999999999999</v>
      </c>
      <c r="F1145" s="23">
        <v>12.826000000000001</v>
      </c>
      <c r="G1145" s="23">
        <v>3.3660000000000001</v>
      </c>
      <c r="H1145" s="17">
        <v>32.36</v>
      </c>
    </row>
    <row r="1146" spans="2:8" x14ac:dyDescent="0.25">
      <c r="B1146" s="63">
        <v>43513</v>
      </c>
      <c r="C1146" s="23">
        <v>6.4870000000000001</v>
      </c>
      <c r="D1146" s="23">
        <v>9.6020000000000003</v>
      </c>
      <c r="E1146" s="24">
        <v>16.088999999999999</v>
      </c>
      <c r="F1146" s="23">
        <v>13.071999999999999</v>
      </c>
      <c r="G1146" s="23">
        <v>3.3530000000000002</v>
      </c>
      <c r="H1146" s="17">
        <v>32.513999999999996</v>
      </c>
    </row>
    <row r="1147" spans="2:8" x14ac:dyDescent="0.25">
      <c r="B1147" s="63">
        <v>43514</v>
      </c>
      <c r="C1147" s="23">
        <v>5.0220000000000002</v>
      </c>
      <c r="D1147" s="23">
        <v>14.302</v>
      </c>
      <c r="E1147" s="24">
        <v>19.323999999999998</v>
      </c>
      <c r="F1147" s="23">
        <v>13.439</v>
      </c>
      <c r="G1147" s="23">
        <v>6.6</v>
      </c>
      <c r="H1147" s="17">
        <v>39.363</v>
      </c>
    </row>
    <row r="1148" spans="2:8" x14ac:dyDescent="0.25">
      <c r="B1148" s="63">
        <v>43515</v>
      </c>
      <c r="C1148" s="23">
        <v>5.0750000000000002</v>
      </c>
      <c r="D1148" s="23">
        <v>16.332000000000001</v>
      </c>
      <c r="E1148" s="24">
        <v>21.407</v>
      </c>
      <c r="F1148" s="23">
        <v>15.574</v>
      </c>
      <c r="G1148" s="23">
        <v>6.74</v>
      </c>
      <c r="H1148" s="17">
        <v>43.721000000000004</v>
      </c>
    </row>
    <row r="1149" spans="2:8" x14ac:dyDescent="0.25">
      <c r="B1149" s="63">
        <v>43516</v>
      </c>
      <c r="C1149" s="23">
        <v>4.9240000000000004</v>
      </c>
      <c r="D1149" s="23">
        <v>9.2789999999999999</v>
      </c>
      <c r="E1149" s="24">
        <v>14.202999999999999</v>
      </c>
      <c r="F1149" s="23">
        <v>15.823</v>
      </c>
      <c r="G1149" s="23">
        <v>6.7430000000000003</v>
      </c>
      <c r="H1149" s="17">
        <v>36.768999999999998</v>
      </c>
    </row>
    <row r="1150" spans="2:8" x14ac:dyDescent="0.25">
      <c r="B1150" s="63">
        <v>43517</v>
      </c>
      <c r="C1150" s="23">
        <v>4.1379999999999999</v>
      </c>
      <c r="D1150" s="23">
        <v>9.8420000000000005</v>
      </c>
      <c r="E1150" s="24">
        <v>13.98</v>
      </c>
      <c r="F1150" s="23">
        <v>16.138999999999999</v>
      </c>
      <c r="G1150" s="23">
        <v>5.2679999999999998</v>
      </c>
      <c r="H1150" s="17">
        <v>35.387</v>
      </c>
    </row>
    <row r="1151" spans="2:8" x14ac:dyDescent="0.25">
      <c r="B1151" s="63">
        <v>43518</v>
      </c>
      <c r="C1151" s="23">
        <v>4.5439999999999996</v>
      </c>
      <c r="D1151" s="23">
        <v>16.178000000000001</v>
      </c>
      <c r="E1151" s="24">
        <v>20.722000000000001</v>
      </c>
      <c r="F1151" s="23">
        <v>18.015999999999998</v>
      </c>
      <c r="G1151" s="23">
        <v>7.8209999999999997</v>
      </c>
      <c r="H1151" s="17">
        <v>46.558999999999997</v>
      </c>
    </row>
    <row r="1152" spans="2:8" x14ac:dyDescent="0.25">
      <c r="B1152" s="63">
        <v>43519</v>
      </c>
      <c r="C1152" s="23">
        <v>4.5339999999999998</v>
      </c>
      <c r="D1152" s="23">
        <v>7.2130000000000001</v>
      </c>
      <c r="E1152" s="24">
        <v>11.747</v>
      </c>
      <c r="F1152" s="23">
        <v>16.635000000000002</v>
      </c>
      <c r="G1152" s="23">
        <v>3.3969999999999998</v>
      </c>
      <c r="H1152" s="17">
        <v>31.779</v>
      </c>
    </row>
    <row r="1153" spans="2:8" x14ac:dyDescent="0.25">
      <c r="B1153" s="63">
        <v>43520</v>
      </c>
      <c r="C1153" s="23">
        <v>4.5209999999999999</v>
      </c>
      <c r="D1153" s="23">
        <v>8.8670000000000009</v>
      </c>
      <c r="E1153" s="24">
        <v>13.388000000000002</v>
      </c>
      <c r="F1153" s="23">
        <v>15.095000000000001</v>
      </c>
      <c r="G1153" s="23">
        <v>6.0780000000000003</v>
      </c>
      <c r="H1153" s="17">
        <v>34.561000000000007</v>
      </c>
    </row>
    <row r="1154" spans="2:8" x14ac:dyDescent="0.25">
      <c r="B1154" s="63">
        <v>43521</v>
      </c>
      <c r="C1154" s="23">
        <v>7.2629999999999999</v>
      </c>
      <c r="D1154" s="23">
        <v>24.126999999999999</v>
      </c>
      <c r="E1154" s="24">
        <v>31.39</v>
      </c>
      <c r="F1154" s="23">
        <v>17.785</v>
      </c>
      <c r="G1154" s="23">
        <v>4.0659999999999998</v>
      </c>
      <c r="H1154" s="17">
        <v>53.241</v>
      </c>
    </row>
    <row r="1155" spans="2:8" x14ac:dyDescent="0.25">
      <c r="B1155" s="63">
        <v>43522</v>
      </c>
      <c r="C1155" s="25">
        <v>5.899</v>
      </c>
      <c r="D1155" s="25">
        <v>23.928000000000001</v>
      </c>
      <c r="E1155" s="24">
        <v>29.827000000000002</v>
      </c>
      <c r="F1155" s="25">
        <v>17.533999999999999</v>
      </c>
      <c r="G1155" s="25">
        <v>5.6710000000000003</v>
      </c>
      <c r="H1155" s="17">
        <v>53.032000000000004</v>
      </c>
    </row>
    <row r="1156" spans="2:8" x14ac:dyDescent="0.25">
      <c r="B1156" s="63">
        <v>43523</v>
      </c>
      <c r="C1156" s="25">
        <v>6.3289999999999997</v>
      </c>
      <c r="D1156" s="25">
        <v>20.774000000000001</v>
      </c>
      <c r="E1156" s="24">
        <v>27.103000000000002</v>
      </c>
      <c r="F1156" s="25">
        <v>16.89</v>
      </c>
      <c r="G1156" s="25">
        <v>5.6740000000000004</v>
      </c>
      <c r="H1156" s="17">
        <v>49.667000000000002</v>
      </c>
    </row>
    <row r="1157" spans="2:8" x14ac:dyDescent="0.25">
      <c r="B1157" s="63">
        <v>43524</v>
      </c>
      <c r="C1157" s="25">
        <v>6.2869999999999999</v>
      </c>
      <c r="D1157" s="25">
        <v>24.602</v>
      </c>
      <c r="E1157" s="24">
        <v>30.888999999999999</v>
      </c>
      <c r="F1157" s="25">
        <v>15.284000000000001</v>
      </c>
      <c r="G1157" s="25">
        <v>5.6740000000000004</v>
      </c>
      <c r="H1157" s="17">
        <v>51.847000000000001</v>
      </c>
    </row>
    <row r="1158" spans="2:8" x14ac:dyDescent="0.25">
      <c r="B1158" s="63">
        <v>43525</v>
      </c>
      <c r="C1158" s="25">
        <v>6.085</v>
      </c>
      <c r="D1158" s="25">
        <v>13.962</v>
      </c>
      <c r="E1158" s="24">
        <v>20.047000000000001</v>
      </c>
      <c r="F1158" s="25">
        <v>23.366</v>
      </c>
      <c r="G1158" s="25">
        <v>25.202999999999999</v>
      </c>
      <c r="H1158" s="17">
        <v>68.616</v>
      </c>
    </row>
    <row r="1159" spans="2:8" x14ac:dyDescent="0.25">
      <c r="B1159" s="63">
        <v>43526</v>
      </c>
      <c r="C1159" s="25">
        <v>4.4829999999999997</v>
      </c>
      <c r="D1159" s="25">
        <v>6.7370000000000001</v>
      </c>
      <c r="E1159" s="24">
        <v>11.219999999999999</v>
      </c>
      <c r="F1159" s="25">
        <v>19.23</v>
      </c>
      <c r="G1159" s="25">
        <v>6.2480000000000002</v>
      </c>
      <c r="H1159" s="17">
        <v>36.698</v>
      </c>
    </row>
    <row r="1160" spans="2:8" x14ac:dyDescent="0.25">
      <c r="B1160" s="63">
        <v>43527</v>
      </c>
      <c r="C1160" s="25">
        <v>2.5939999999999999</v>
      </c>
      <c r="D1160" s="25">
        <v>0</v>
      </c>
      <c r="E1160" s="24">
        <v>2.5939999999999999</v>
      </c>
      <c r="F1160" s="25">
        <v>20.440999999999999</v>
      </c>
      <c r="G1160" s="25">
        <v>8.0909999999999993</v>
      </c>
      <c r="H1160" s="17">
        <v>31.125999999999998</v>
      </c>
    </row>
    <row r="1161" spans="2:8" x14ac:dyDescent="0.25">
      <c r="B1161" s="63">
        <v>43528</v>
      </c>
      <c r="C1161" s="23">
        <v>7.7080000000000002</v>
      </c>
      <c r="D1161" s="23">
        <v>0</v>
      </c>
      <c r="E1161" s="24">
        <v>7.7080000000000002</v>
      </c>
      <c r="F1161" s="23">
        <v>23.318000000000001</v>
      </c>
      <c r="G1161" s="23">
        <v>25.71</v>
      </c>
      <c r="H1161" s="17">
        <v>56.736000000000004</v>
      </c>
    </row>
    <row r="1162" spans="2:8" x14ac:dyDescent="0.25">
      <c r="B1162" s="63">
        <v>43529</v>
      </c>
      <c r="C1162" s="23">
        <v>7.6840000000000002</v>
      </c>
      <c r="D1162" s="23">
        <v>5.0919999999999996</v>
      </c>
      <c r="E1162" s="24">
        <v>12.776</v>
      </c>
      <c r="F1162" s="23">
        <v>23.867000000000001</v>
      </c>
      <c r="G1162" s="23">
        <v>22.431000000000001</v>
      </c>
      <c r="H1162" s="17">
        <v>59.073999999999998</v>
      </c>
    </row>
    <row r="1163" spans="2:8" x14ac:dyDescent="0.25">
      <c r="B1163" s="63">
        <v>43530</v>
      </c>
      <c r="C1163" s="23">
        <v>5.2949999999999999</v>
      </c>
      <c r="D1163" s="23">
        <v>2.4929999999999999</v>
      </c>
      <c r="E1163" s="24">
        <v>7.7880000000000003</v>
      </c>
      <c r="F1163" s="23">
        <v>21.742000000000001</v>
      </c>
      <c r="G1163" s="23">
        <v>22.762</v>
      </c>
      <c r="H1163" s="17">
        <v>52.292000000000002</v>
      </c>
    </row>
    <row r="1164" spans="2:8" x14ac:dyDescent="0.25">
      <c r="B1164" s="63">
        <v>43531</v>
      </c>
      <c r="C1164" s="23">
        <v>5.4630000000000001</v>
      </c>
      <c r="D1164" s="23">
        <v>12.542999999999999</v>
      </c>
      <c r="E1164" s="24">
        <v>18.006</v>
      </c>
      <c r="F1164" s="23">
        <v>25.67</v>
      </c>
      <c r="G1164" s="23">
        <v>24.594000000000001</v>
      </c>
      <c r="H1164" s="17">
        <v>68.27000000000001</v>
      </c>
    </row>
    <row r="1165" spans="2:8" x14ac:dyDescent="0.25">
      <c r="B1165" s="63">
        <v>43532</v>
      </c>
      <c r="C1165" s="23">
        <v>5.4539999999999997</v>
      </c>
      <c r="D1165" s="23">
        <v>14.712999999999999</v>
      </c>
      <c r="E1165" s="24">
        <v>20.166999999999998</v>
      </c>
      <c r="F1165" s="23">
        <v>23.52</v>
      </c>
      <c r="G1165" s="23">
        <v>19.253</v>
      </c>
      <c r="H1165" s="17">
        <v>62.94</v>
      </c>
    </row>
    <row r="1166" spans="2:8" x14ac:dyDescent="0.25">
      <c r="B1166" s="63">
        <v>43533</v>
      </c>
      <c r="C1166" s="23">
        <v>5.1740000000000004</v>
      </c>
      <c r="D1166" s="23">
        <v>6.5960000000000001</v>
      </c>
      <c r="E1166" s="24">
        <v>11.77</v>
      </c>
      <c r="F1166" s="23">
        <v>24.645</v>
      </c>
      <c r="G1166" s="23">
        <v>17.908999999999999</v>
      </c>
      <c r="H1166" s="17">
        <v>54.323999999999998</v>
      </c>
    </row>
    <row r="1167" spans="2:8" x14ac:dyDescent="0.25">
      <c r="B1167" s="63">
        <v>43534</v>
      </c>
      <c r="C1167" s="23">
        <v>5.1369999999999996</v>
      </c>
      <c r="D1167" s="23">
        <v>7.0629999999999997</v>
      </c>
      <c r="E1167" s="24">
        <v>12.2</v>
      </c>
      <c r="F1167" s="23">
        <v>23.966999999999999</v>
      </c>
      <c r="G1167" s="23">
        <v>19.286000000000001</v>
      </c>
      <c r="H1167" s="17">
        <v>55.453000000000003</v>
      </c>
    </row>
    <row r="1168" spans="2:8" x14ac:dyDescent="0.25">
      <c r="B1168" s="63">
        <v>43535</v>
      </c>
      <c r="C1168" s="17">
        <v>6.5519999999999996</v>
      </c>
      <c r="D1168" s="17">
        <v>15.712999999999999</v>
      </c>
      <c r="E1168" s="17">
        <f>C1168+D1168</f>
        <v>22.265000000000001</v>
      </c>
      <c r="F1168" s="17">
        <v>21.431000000000001</v>
      </c>
      <c r="G1168" s="17">
        <v>23.332999999999998</v>
      </c>
      <c r="H1168" s="17">
        <f>SUM(E1168:G1168)</f>
        <v>67.028999999999996</v>
      </c>
    </row>
    <row r="1169" spans="2:8" x14ac:dyDescent="0.25">
      <c r="B1169" s="63">
        <v>43536</v>
      </c>
      <c r="C1169" s="17">
        <v>0.222</v>
      </c>
      <c r="D1169" s="17">
        <v>22.712</v>
      </c>
      <c r="E1169" s="17">
        <f t="shared" ref="E1169:E1232" si="18">C1169+D1169</f>
        <v>22.934000000000001</v>
      </c>
      <c r="F1169" s="17">
        <v>23.213000000000001</v>
      </c>
      <c r="G1169" s="17">
        <v>22.884</v>
      </c>
      <c r="H1169" s="17">
        <f t="shared" ref="H1169:H1232" si="19">SUM(E1169:G1169)</f>
        <v>69.031000000000006</v>
      </c>
    </row>
    <row r="1170" spans="2:8" x14ac:dyDescent="0.25">
      <c r="B1170" s="63">
        <v>43537</v>
      </c>
      <c r="C1170" s="17">
        <v>0</v>
      </c>
      <c r="D1170" s="17">
        <v>22.651</v>
      </c>
      <c r="E1170" s="17">
        <f t="shared" si="18"/>
        <v>22.651</v>
      </c>
      <c r="F1170" s="17">
        <v>22.527000000000001</v>
      </c>
      <c r="G1170" s="17">
        <v>22.667999999999999</v>
      </c>
      <c r="H1170" s="17">
        <f t="shared" si="19"/>
        <v>67.846000000000004</v>
      </c>
    </row>
    <row r="1171" spans="2:8" x14ac:dyDescent="0.25">
      <c r="B1171" s="63">
        <v>43538</v>
      </c>
      <c r="C1171" s="17">
        <v>0</v>
      </c>
      <c r="D1171" s="17">
        <v>13.164</v>
      </c>
      <c r="E1171" s="17">
        <f t="shared" si="18"/>
        <v>13.164</v>
      </c>
      <c r="F1171" s="17">
        <v>22.484000000000002</v>
      </c>
      <c r="G1171" s="17">
        <v>23.292999999999999</v>
      </c>
      <c r="H1171" s="17">
        <f t="shared" si="19"/>
        <v>58.941000000000003</v>
      </c>
    </row>
    <row r="1172" spans="2:8" x14ac:dyDescent="0.25">
      <c r="B1172" s="63">
        <v>43539</v>
      </c>
      <c r="C1172" s="17">
        <v>0</v>
      </c>
      <c r="D1172" s="17">
        <v>16.007999999999999</v>
      </c>
      <c r="E1172" s="17">
        <f t="shared" si="18"/>
        <v>16.007999999999999</v>
      </c>
      <c r="F1172" s="17">
        <v>22.059000000000001</v>
      </c>
      <c r="G1172" s="17">
        <v>15.101000000000001</v>
      </c>
      <c r="H1172" s="17">
        <f t="shared" si="19"/>
        <v>53.167999999999999</v>
      </c>
    </row>
    <row r="1173" spans="2:8" x14ac:dyDescent="0.25">
      <c r="B1173" s="63">
        <v>43540</v>
      </c>
      <c r="C1173" s="17">
        <v>0</v>
      </c>
      <c r="D1173" s="17">
        <v>11.855</v>
      </c>
      <c r="E1173" s="17">
        <f t="shared" si="18"/>
        <v>11.855</v>
      </c>
      <c r="F1173" s="17">
        <v>15.345000000000001</v>
      </c>
      <c r="G1173" s="17">
        <v>12.444000000000001</v>
      </c>
      <c r="H1173" s="17">
        <f t="shared" si="19"/>
        <v>39.644000000000005</v>
      </c>
    </row>
    <row r="1174" spans="2:8" x14ac:dyDescent="0.25">
      <c r="B1174" s="63">
        <v>43541</v>
      </c>
      <c r="C1174" s="17">
        <v>0</v>
      </c>
      <c r="D1174" s="17">
        <v>11.933999999999999</v>
      </c>
      <c r="E1174" s="17">
        <f t="shared" si="18"/>
        <v>11.933999999999999</v>
      </c>
      <c r="F1174" s="17">
        <v>15.148999999999999</v>
      </c>
      <c r="G1174" s="17">
        <v>14.605</v>
      </c>
      <c r="H1174" s="17">
        <f t="shared" si="19"/>
        <v>41.688000000000002</v>
      </c>
    </row>
    <row r="1175" spans="2:8" x14ac:dyDescent="0.25">
      <c r="B1175" s="63">
        <v>43542</v>
      </c>
      <c r="C1175" s="17">
        <v>3.4249999999999998</v>
      </c>
      <c r="D1175" s="17">
        <v>19.27</v>
      </c>
      <c r="E1175" s="17">
        <f t="shared" si="18"/>
        <v>22.695</v>
      </c>
      <c r="F1175" s="17">
        <v>17.710999999999999</v>
      </c>
      <c r="G1175" s="17">
        <v>9.5399999999999991</v>
      </c>
      <c r="H1175" s="17">
        <f t="shared" si="19"/>
        <v>49.945999999999998</v>
      </c>
    </row>
    <row r="1176" spans="2:8" x14ac:dyDescent="0.25">
      <c r="B1176" s="63">
        <v>43543</v>
      </c>
      <c r="C1176" s="17">
        <v>5.2889999999999997</v>
      </c>
      <c r="D1176" s="17">
        <v>21.829000000000001</v>
      </c>
      <c r="E1176" s="17">
        <f t="shared" si="18"/>
        <v>27.118000000000002</v>
      </c>
      <c r="F1176" s="17">
        <v>29.192</v>
      </c>
      <c r="G1176" s="17">
        <v>7.6130000000000004</v>
      </c>
      <c r="H1176" s="17">
        <f t="shared" si="19"/>
        <v>63.923000000000002</v>
      </c>
    </row>
    <row r="1177" spans="2:8" x14ac:dyDescent="0.25">
      <c r="B1177" s="63">
        <v>43544</v>
      </c>
      <c r="C1177" s="17">
        <v>5.4980000000000002</v>
      </c>
      <c r="D1177" s="17">
        <v>13.840999999999999</v>
      </c>
      <c r="E1177" s="17">
        <f t="shared" si="18"/>
        <v>19.338999999999999</v>
      </c>
      <c r="F1177" s="17">
        <v>23.588999999999999</v>
      </c>
      <c r="G1177" s="17">
        <v>6.6139999999999999</v>
      </c>
      <c r="H1177" s="17">
        <f t="shared" si="19"/>
        <v>49.541999999999994</v>
      </c>
    </row>
    <row r="1178" spans="2:8" x14ac:dyDescent="0.25">
      <c r="B1178" s="63">
        <v>43545</v>
      </c>
      <c r="C1178" s="17">
        <v>5.45</v>
      </c>
      <c r="D1178" s="17">
        <v>11.651999999999999</v>
      </c>
      <c r="E1178" s="17">
        <f t="shared" si="18"/>
        <v>17.102</v>
      </c>
      <c r="F1178" s="17">
        <v>29.206</v>
      </c>
      <c r="G1178" s="17">
        <v>3.3</v>
      </c>
      <c r="H1178" s="17">
        <f t="shared" si="19"/>
        <v>49.607999999999997</v>
      </c>
    </row>
    <row r="1179" spans="2:8" x14ac:dyDescent="0.25">
      <c r="B1179" s="63">
        <v>43546</v>
      </c>
      <c r="C1179" s="17">
        <v>6.032</v>
      </c>
      <c r="D1179" s="17">
        <v>11.618</v>
      </c>
      <c r="E1179" s="17">
        <f t="shared" si="18"/>
        <v>17.649999999999999</v>
      </c>
      <c r="F1179" s="17">
        <v>22.329000000000001</v>
      </c>
      <c r="G1179" s="17">
        <v>3.2909999999999999</v>
      </c>
      <c r="H1179" s="17">
        <f t="shared" si="19"/>
        <v>43.269999999999996</v>
      </c>
    </row>
    <row r="1180" spans="2:8" x14ac:dyDescent="0.25">
      <c r="B1180" s="63">
        <v>43547</v>
      </c>
      <c r="C1180" s="17">
        <v>5.4850000000000003</v>
      </c>
      <c r="D1180" s="17">
        <v>11.436999999999999</v>
      </c>
      <c r="E1180" s="17">
        <f t="shared" si="18"/>
        <v>16.922000000000001</v>
      </c>
      <c r="F1180" s="17">
        <v>20.925000000000001</v>
      </c>
      <c r="G1180" s="17">
        <v>10.061</v>
      </c>
      <c r="H1180" s="17">
        <f t="shared" si="19"/>
        <v>47.908000000000001</v>
      </c>
    </row>
    <row r="1181" spans="2:8" x14ac:dyDescent="0.25">
      <c r="B1181" s="63">
        <v>43548</v>
      </c>
      <c r="C1181" s="17">
        <v>5.4720000000000004</v>
      </c>
      <c r="D1181" s="17">
        <v>11.429</v>
      </c>
      <c r="E1181" s="17">
        <f t="shared" si="18"/>
        <v>16.901</v>
      </c>
      <c r="F1181" s="17">
        <v>20.904</v>
      </c>
      <c r="G1181" s="17">
        <v>8.0579999999999998</v>
      </c>
      <c r="H1181" s="17">
        <f t="shared" si="19"/>
        <v>45.863</v>
      </c>
    </row>
    <row r="1182" spans="2:8" x14ac:dyDescent="0.25">
      <c r="B1182" s="63">
        <v>43549</v>
      </c>
      <c r="C1182" s="17">
        <v>5.37</v>
      </c>
      <c r="D1182" s="17">
        <v>16.344999999999999</v>
      </c>
      <c r="E1182" s="17">
        <f t="shared" si="18"/>
        <v>21.715</v>
      </c>
      <c r="F1182" s="17">
        <v>19.837</v>
      </c>
      <c r="G1182" s="17">
        <v>5.6470000000000002</v>
      </c>
      <c r="H1182" s="17">
        <f t="shared" si="19"/>
        <v>47.198999999999998</v>
      </c>
    </row>
    <row r="1183" spans="2:8" x14ac:dyDescent="0.25">
      <c r="B1183" s="63">
        <v>43550</v>
      </c>
      <c r="C1183" s="17">
        <v>5.9119999999999999</v>
      </c>
      <c r="D1183" s="17">
        <v>15.307</v>
      </c>
      <c r="E1183" s="17">
        <f t="shared" si="18"/>
        <v>21.219000000000001</v>
      </c>
      <c r="F1183" s="17">
        <v>24.774000000000001</v>
      </c>
      <c r="G1183" s="17">
        <v>4.8470000000000004</v>
      </c>
      <c r="H1183" s="17">
        <f t="shared" si="19"/>
        <v>50.84</v>
      </c>
    </row>
    <row r="1184" spans="2:8" x14ac:dyDescent="0.25">
      <c r="B1184" s="63">
        <v>43551</v>
      </c>
      <c r="C1184" s="17">
        <v>4.2750000000000004</v>
      </c>
      <c r="D1184" s="17">
        <v>4.617</v>
      </c>
      <c r="E1184" s="17">
        <f t="shared" si="18"/>
        <v>8.8919999999999995</v>
      </c>
      <c r="F1184" s="17">
        <v>27.356999999999999</v>
      </c>
      <c r="G1184" s="17">
        <v>7.2050000000000001</v>
      </c>
      <c r="H1184" s="17">
        <f t="shared" si="19"/>
        <v>43.453999999999994</v>
      </c>
    </row>
    <row r="1185" spans="2:8" x14ac:dyDescent="0.25">
      <c r="B1185" s="63">
        <v>43552</v>
      </c>
      <c r="C1185" s="17">
        <v>4.218</v>
      </c>
      <c r="D1185" s="17">
        <v>4.2460000000000004</v>
      </c>
      <c r="E1185" s="17">
        <f t="shared" si="18"/>
        <v>8.4640000000000004</v>
      </c>
      <c r="F1185" s="17">
        <v>26.218</v>
      </c>
      <c r="G1185" s="17">
        <v>8.0389999999999997</v>
      </c>
      <c r="H1185" s="17">
        <f t="shared" si="19"/>
        <v>42.721000000000004</v>
      </c>
    </row>
    <row r="1186" spans="2:8" x14ac:dyDescent="0.25">
      <c r="B1186" s="63">
        <v>43553</v>
      </c>
      <c r="C1186" s="17">
        <v>4.0060000000000002</v>
      </c>
      <c r="D1186" s="17">
        <v>0.48699999999999999</v>
      </c>
      <c r="E1186" s="17">
        <f t="shared" si="18"/>
        <v>4.4930000000000003</v>
      </c>
      <c r="F1186" s="17">
        <v>19.146000000000001</v>
      </c>
      <c r="G1186" s="17">
        <v>6.7009999999999996</v>
      </c>
      <c r="H1186" s="17">
        <f t="shared" si="19"/>
        <v>30.340000000000003</v>
      </c>
    </row>
    <row r="1187" spans="2:8" x14ac:dyDescent="0.25">
      <c r="B1187" s="63">
        <v>43554</v>
      </c>
      <c r="C1187" s="17">
        <v>3.6269999999999998</v>
      </c>
      <c r="D1187" s="17">
        <v>7.6269999999999998</v>
      </c>
      <c r="E1187" s="17">
        <f t="shared" si="18"/>
        <v>11.254</v>
      </c>
      <c r="F1187" s="17">
        <v>20.684000000000001</v>
      </c>
      <c r="G1187" s="17">
        <v>4.3940000000000001</v>
      </c>
      <c r="H1187" s="17">
        <f t="shared" si="19"/>
        <v>36.332000000000001</v>
      </c>
    </row>
    <row r="1188" spans="2:8" x14ac:dyDescent="0.25">
      <c r="B1188" s="63">
        <v>43555</v>
      </c>
      <c r="C1188" s="17">
        <v>3.911</v>
      </c>
      <c r="D1188" s="17">
        <v>7.63</v>
      </c>
      <c r="E1188" s="17">
        <f t="shared" si="18"/>
        <v>11.541</v>
      </c>
      <c r="F1188" s="17">
        <v>19.707000000000001</v>
      </c>
      <c r="G1188" s="17">
        <v>6.5410000000000004</v>
      </c>
      <c r="H1188" s="17">
        <f t="shared" si="19"/>
        <v>37.789000000000001</v>
      </c>
    </row>
    <row r="1189" spans="2:8" x14ac:dyDescent="0.25">
      <c r="B1189" s="63">
        <v>43556</v>
      </c>
      <c r="C1189" s="17">
        <v>6.3550000000000004</v>
      </c>
      <c r="D1189" s="17">
        <v>13.086</v>
      </c>
      <c r="E1189" s="17">
        <f t="shared" si="18"/>
        <v>19.441000000000003</v>
      </c>
      <c r="F1189" s="17">
        <v>38.654000000000003</v>
      </c>
      <c r="G1189" s="17">
        <v>4.6749999999999998</v>
      </c>
      <c r="H1189" s="17">
        <f t="shared" si="19"/>
        <v>62.77</v>
      </c>
    </row>
    <row r="1190" spans="2:8" x14ac:dyDescent="0.25">
      <c r="B1190" s="63">
        <v>43557</v>
      </c>
      <c r="C1190" s="17">
        <v>7.2670000000000003</v>
      </c>
      <c r="D1190" s="17">
        <v>14.978999999999999</v>
      </c>
      <c r="E1190" s="17">
        <f t="shared" si="18"/>
        <v>22.245999999999999</v>
      </c>
      <c r="F1190" s="17">
        <v>40.786999999999999</v>
      </c>
      <c r="G1190" s="17">
        <v>20.277999999999999</v>
      </c>
      <c r="H1190" s="17">
        <f t="shared" si="19"/>
        <v>83.311000000000007</v>
      </c>
    </row>
    <row r="1191" spans="2:8" x14ac:dyDescent="0.25">
      <c r="B1191" s="63">
        <v>43558</v>
      </c>
      <c r="C1191" s="17">
        <v>7.5789999999999997</v>
      </c>
      <c r="D1191" s="17">
        <v>20.158999999999999</v>
      </c>
      <c r="E1191" s="17">
        <f t="shared" si="18"/>
        <v>27.738</v>
      </c>
      <c r="F1191" s="17">
        <v>42.212000000000003</v>
      </c>
      <c r="G1191" s="17">
        <v>23.047000000000001</v>
      </c>
      <c r="H1191" s="17">
        <f t="shared" si="19"/>
        <v>92.997</v>
      </c>
    </row>
    <row r="1192" spans="2:8" x14ac:dyDescent="0.25">
      <c r="B1192" s="63">
        <v>43559</v>
      </c>
      <c r="C1192" s="17">
        <v>7.4969999999999999</v>
      </c>
      <c r="D1192" s="17">
        <v>14.875999999999999</v>
      </c>
      <c r="E1192" s="17">
        <f t="shared" si="18"/>
        <v>22.372999999999998</v>
      </c>
      <c r="F1192" s="17">
        <v>41.27</v>
      </c>
      <c r="G1192" s="17">
        <v>23.05</v>
      </c>
      <c r="H1192" s="17">
        <f t="shared" si="19"/>
        <v>86.692999999999998</v>
      </c>
    </row>
    <row r="1193" spans="2:8" x14ac:dyDescent="0.25">
      <c r="B1193" s="63">
        <v>43560</v>
      </c>
      <c r="C1193" s="17">
        <v>6.8259999999999996</v>
      </c>
      <c r="D1193" s="17">
        <v>14.459</v>
      </c>
      <c r="E1193" s="17">
        <f t="shared" si="18"/>
        <v>21.285</v>
      </c>
      <c r="F1193" s="17">
        <v>39.226999999999997</v>
      </c>
      <c r="G1193" s="17">
        <v>24.334</v>
      </c>
      <c r="H1193" s="17">
        <f t="shared" si="19"/>
        <v>84.846000000000004</v>
      </c>
    </row>
    <row r="1194" spans="2:8" x14ac:dyDescent="0.25">
      <c r="B1194" s="63">
        <v>43561</v>
      </c>
      <c r="C1194" s="17">
        <v>4.4980000000000002</v>
      </c>
      <c r="D1194" s="17">
        <v>9.2720000000000002</v>
      </c>
      <c r="E1194" s="17">
        <f t="shared" si="18"/>
        <v>13.77</v>
      </c>
      <c r="F1194" s="17">
        <v>33.284999999999997</v>
      </c>
      <c r="G1194" s="17">
        <v>22.745000000000001</v>
      </c>
      <c r="H1194" s="17">
        <f t="shared" si="19"/>
        <v>69.8</v>
      </c>
    </row>
    <row r="1195" spans="2:8" x14ac:dyDescent="0.25">
      <c r="B1195" s="63">
        <v>43562</v>
      </c>
      <c r="C1195" s="17">
        <v>4.5289999999999999</v>
      </c>
      <c r="D1195" s="17">
        <v>9.2360000000000007</v>
      </c>
      <c r="E1195" s="17">
        <f t="shared" si="18"/>
        <v>13.765000000000001</v>
      </c>
      <c r="F1195" s="17">
        <v>33.158999999999999</v>
      </c>
      <c r="G1195" s="17">
        <v>19.053999999999998</v>
      </c>
      <c r="H1195" s="17">
        <f t="shared" si="19"/>
        <v>65.977999999999994</v>
      </c>
    </row>
    <row r="1196" spans="2:8" x14ac:dyDescent="0.25">
      <c r="B1196" s="63">
        <v>43563</v>
      </c>
      <c r="C1196" s="17">
        <v>5.9169999999999998</v>
      </c>
      <c r="D1196" s="17">
        <v>13.237</v>
      </c>
      <c r="E1196" s="17">
        <f t="shared" si="18"/>
        <v>19.154</v>
      </c>
      <c r="F1196" s="17">
        <v>30.087</v>
      </c>
      <c r="G1196" s="17">
        <v>21.757999999999999</v>
      </c>
      <c r="H1196" s="17">
        <f t="shared" si="19"/>
        <v>70.998999999999995</v>
      </c>
    </row>
    <row r="1197" spans="2:8" x14ac:dyDescent="0.25">
      <c r="B1197" s="63">
        <v>43564</v>
      </c>
      <c r="C1197" s="17">
        <v>5.968</v>
      </c>
      <c r="D1197" s="17">
        <v>10.18</v>
      </c>
      <c r="E1197" s="17">
        <f t="shared" si="18"/>
        <v>16.148</v>
      </c>
      <c r="F1197" s="17">
        <v>31.390999999999998</v>
      </c>
      <c r="G1197" s="17">
        <v>20.451000000000001</v>
      </c>
      <c r="H1197" s="17">
        <f t="shared" si="19"/>
        <v>67.990000000000009</v>
      </c>
    </row>
    <row r="1198" spans="2:8" x14ac:dyDescent="0.25">
      <c r="B1198" s="63">
        <v>43565</v>
      </c>
      <c r="C1198" s="17">
        <v>5.4909999999999997</v>
      </c>
      <c r="D1198" s="17">
        <v>16.093</v>
      </c>
      <c r="E1198" s="17">
        <f t="shared" si="18"/>
        <v>21.584</v>
      </c>
      <c r="F1198" s="17">
        <v>32.710999999999999</v>
      </c>
      <c r="G1198" s="17">
        <v>23.416</v>
      </c>
      <c r="H1198" s="17">
        <f t="shared" si="19"/>
        <v>77.710999999999999</v>
      </c>
    </row>
    <row r="1199" spans="2:8" x14ac:dyDescent="0.25">
      <c r="B1199" s="63">
        <v>43566</v>
      </c>
      <c r="C1199" s="17">
        <v>5.681</v>
      </c>
      <c r="D1199" s="17">
        <v>16.27</v>
      </c>
      <c r="E1199" s="17">
        <f t="shared" si="18"/>
        <v>21.951000000000001</v>
      </c>
      <c r="F1199" s="17">
        <v>33.682000000000002</v>
      </c>
      <c r="G1199" s="17">
        <v>21.879000000000001</v>
      </c>
      <c r="H1199" s="17">
        <f t="shared" si="19"/>
        <v>77.512</v>
      </c>
    </row>
    <row r="1200" spans="2:8" x14ac:dyDescent="0.25">
      <c r="B1200" s="63">
        <v>43567</v>
      </c>
      <c r="C1200" s="17">
        <v>4.0979999999999999</v>
      </c>
      <c r="D1200" s="17">
        <v>17.155000000000001</v>
      </c>
      <c r="E1200" s="17">
        <f t="shared" si="18"/>
        <v>21.253</v>
      </c>
      <c r="F1200" s="17">
        <v>33.859000000000002</v>
      </c>
      <c r="G1200" s="17">
        <v>17.47</v>
      </c>
      <c r="H1200" s="17">
        <f t="shared" si="19"/>
        <v>72.581999999999994</v>
      </c>
    </row>
    <row r="1201" spans="2:8" x14ac:dyDescent="0.25">
      <c r="B1201" s="63">
        <v>43568</v>
      </c>
      <c r="C1201" s="17">
        <v>6.4829999999999997</v>
      </c>
      <c r="D1201" s="17">
        <v>11.942</v>
      </c>
      <c r="E1201" s="17">
        <f t="shared" si="18"/>
        <v>18.425000000000001</v>
      </c>
      <c r="F1201" s="17">
        <v>32.988999999999997</v>
      </c>
      <c r="G1201" s="17">
        <v>14.855</v>
      </c>
      <c r="H1201" s="17">
        <f t="shared" si="19"/>
        <v>66.269000000000005</v>
      </c>
    </row>
    <row r="1202" spans="2:8" x14ac:dyDescent="0.25">
      <c r="B1202" s="63">
        <v>43569</v>
      </c>
      <c r="C1202" s="17">
        <v>6.4809999999999999</v>
      </c>
      <c r="D1202" s="17">
        <v>12.012</v>
      </c>
      <c r="E1202" s="17">
        <f t="shared" si="18"/>
        <v>18.493000000000002</v>
      </c>
      <c r="F1202" s="17">
        <v>33.183</v>
      </c>
      <c r="G1202" s="17">
        <v>14.853</v>
      </c>
      <c r="H1202" s="17">
        <f t="shared" si="19"/>
        <v>66.528999999999996</v>
      </c>
    </row>
    <row r="1203" spans="2:8" x14ac:dyDescent="0.25">
      <c r="B1203" s="63">
        <v>43570</v>
      </c>
      <c r="C1203" s="17">
        <v>6.968</v>
      </c>
      <c r="D1203" s="17">
        <v>0</v>
      </c>
      <c r="E1203" s="17">
        <f t="shared" si="18"/>
        <v>6.968</v>
      </c>
      <c r="F1203" s="17">
        <v>33.493000000000002</v>
      </c>
      <c r="G1203" s="17">
        <v>14.852</v>
      </c>
      <c r="H1203" s="17">
        <f t="shared" si="19"/>
        <v>55.313000000000002</v>
      </c>
    </row>
    <row r="1204" spans="2:8" x14ac:dyDescent="0.25">
      <c r="B1204" s="63">
        <v>43571</v>
      </c>
      <c r="C1204" s="17">
        <v>3.052</v>
      </c>
      <c r="D1204" s="17">
        <v>0</v>
      </c>
      <c r="E1204" s="17">
        <f t="shared" si="18"/>
        <v>3.052</v>
      </c>
      <c r="F1204" s="17">
        <v>32.317</v>
      </c>
      <c r="G1204" s="17">
        <v>11.8</v>
      </c>
      <c r="H1204" s="17">
        <f t="shared" si="19"/>
        <v>47.168999999999997</v>
      </c>
    </row>
    <row r="1205" spans="2:8" x14ac:dyDescent="0.25">
      <c r="B1205" s="63">
        <v>43572</v>
      </c>
      <c r="C1205" s="17">
        <v>0</v>
      </c>
      <c r="D1205" s="17">
        <v>2.3330000000000002</v>
      </c>
      <c r="E1205" s="17">
        <f t="shared" si="18"/>
        <v>2.3330000000000002</v>
      </c>
      <c r="F1205" s="17">
        <v>33.225999999999999</v>
      </c>
      <c r="G1205" s="17">
        <v>3.39</v>
      </c>
      <c r="H1205" s="17">
        <f t="shared" si="19"/>
        <v>38.948999999999998</v>
      </c>
    </row>
    <row r="1206" spans="2:8" x14ac:dyDescent="0.25">
      <c r="B1206" s="63">
        <v>43573</v>
      </c>
      <c r="C1206" s="17">
        <v>1.1679999999999999</v>
      </c>
      <c r="D1206" s="17">
        <v>0.92300000000000004</v>
      </c>
      <c r="E1206" s="17">
        <f t="shared" si="18"/>
        <v>2.0910000000000002</v>
      </c>
      <c r="F1206" s="17">
        <v>32.152000000000001</v>
      </c>
      <c r="G1206" s="17">
        <v>0</v>
      </c>
      <c r="H1206" s="17">
        <f t="shared" si="19"/>
        <v>34.243000000000002</v>
      </c>
    </row>
    <row r="1207" spans="2:8" x14ac:dyDescent="0.25">
      <c r="B1207" s="63">
        <v>43574</v>
      </c>
      <c r="C1207" s="17">
        <v>5.81</v>
      </c>
      <c r="D1207" s="17">
        <v>0</v>
      </c>
      <c r="E1207" s="17">
        <f t="shared" si="18"/>
        <v>5.81</v>
      </c>
      <c r="F1207" s="17">
        <v>40.86</v>
      </c>
      <c r="G1207" s="17">
        <v>3.3879999999999999</v>
      </c>
      <c r="H1207" s="17">
        <f t="shared" si="19"/>
        <v>50.058</v>
      </c>
    </row>
    <row r="1208" spans="2:8" x14ac:dyDescent="0.25">
      <c r="B1208" s="63">
        <v>43575</v>
      </c>
      <c r="C1208" s="17">
        <v>0.81299999999999994</v>
      </c>
      <c r="D1208" s="17">
        <v>4.8440000000000003</v>
      </c>
      <c r="E1208" s="17">
        <f t="shared" si="18"/>
        <v>5.657</v>
      </c>
      <c r="F1208" s="17">
        <v>41.677999999999997</v>
      </c>
      <c r="G1208" s="17">
        <v>8.1940000000000008</v>
      </c>
      <c r="H1208" s="17">
        <f t="shared" si="19"/>
        <v>55.528999999999996</v>
      </c>
    </row>
    <row r="1209" spans="2:8" x14ac:dyDescent="0.25">
      <c r="B1209" s="63">
        <v>43576</v>
      </c>
      <c r="C1209" s="17">
        <v>0</v>
      </c>
      <c r="D1209" s="17">
        <v>5.6580000000000004</v>
      </c>
      <c r="E1209" s="17">
        <f t="shared" si="18"/>
        <v>5.6580000000000004</v>
      </c>
      <c r="F1209" s="17">
        <v>40.838999999999999</v>
      </c>
      <c r="G1209" s="17">
        <v>8.1690000000000005</v>
      </c>
      <c r="H1209" s="17">
        <f t="shared" si="19"/>
        <v>54.665999999999997</v>
      </c>
    </row>
    <row r="1210" spans="2:8" x14ac:dyDescent="0.25">
      <c r="B1210" s="63">
        <v>43577</v>
      </c>
      <c r="C1210" s="17">
        <v>0</v>
      </c>
      <c r="D1210" s="17">
        <v>4.71</v>
      </c>
      <c r="E1210" s="17">
        <f t="shared" si="18"/>
        <v>4.71</v>
      </c>
      <c r="F1210" s="17">
        <v>40.497</v>
      </c>
      <c r="G1210" s="17">
        <v>8.1300000000000008</v>
      </c>
      <c r="H1210" s="17">
        <f t="shared" si="19"/>
        <v>53.337000000000003</v>
      </c>
    </row>
    <row r="1211" spans="2:8" x14ac:dyDescent="0.25">
      <c r="B1211" s="63">
        <v>43578</v>
      </c>
      <c r="C1211" s="17">
        <v>0</v>
      </c>
      <c r="D1211" s="17">
        <v>0</v>
      </c>
      <c r="E1211" s="17">
        <f t="shared" si="18"/>
        <v>0</v>
      </c>
      <c r="F1211" s="17">
        <v>43.124000000000002</v>
      </c>
      <c r="G1211" s="17">
        <v>11.103</v>
      </c>
      <c r="H1211" s="17">
        <f t="shared" si="19"/>
        <v>54.227000000000004</v>
      </c>
    </row>
    <row r="1212" spans="2:8" x14ac:dyDescent="0.25">
      <c r="B1212" s="63">
        <v>43579</v>
      </c>
      <c r="C1212" s="17">
        <v>3.16</v>
      </c>
      <c r="D1212" s="17">
        <v>5.6059999999999999</v>
      </c>
      <c r="E1212" s="17">
        <f t="shared" si="18"/>
        <v>8.766</v>
      </c>
      <c r="F1212" s="17">
        <v>45.906999999999996</v>
      </c>
      <c r="G1212" s="17">
        <v>20.628</v>
      </c>
      <c r="H1212" s="17">
        <f t="shared" si="19"/>
        <v>75.300999999999988</v>
      </c>
    </row>
    <row r="1213" spans="2:8" x14ac:dyDescent="0.25">
      <c r="B1213" s="63">
        <v>43580</v>
      </c>
      <c r="C1213" s="17">
        <v>2.1</v>
      </c>
      <c r="D1213" s="17">
        <v>13.807</v>
      </c>
      <c r="E1213" s="17">
        <f t="shared" si="18"/>
        <v>15.907</v>
      </c>
      <c r="F1213" s="17">
        <v>43.823999999999998</v>
      </c>
      <c r="G1213" s="17">
        <v>21.437000000000001</v>
      </c>
      <c r="H1213" s="17">
        <f t="shared" si="19"/>
        <v>81.167999999999992</v>
      </c>
    </row>
    <row r="1214" spans="2:8" x14ac:dyDescent="0.25">
      <c r="B1214" s="63">
        <v>43581</v>
      </c>
      <c r="C1214" s="17">
        <v>7.5999999999999998E-2</v>
      </c>
      <c r="D1214" s="17">
        <v>3.6960000000000002</v>
      </c>
      <c r="E1214" s="17">
        <f t="shared" si="18"/>
        <v>3.7720000000000002</v>
      </c>
      <c r="F1214" s="17">
        <v>41.878</v>
      </c>
      <c r="G1214" s="17">
        <v>24.37</v>
      </c>
      <c r="H1214" s="17">
        <f t="shared" si="19"/>
        <v>70.02</v>
      </c>
    </row>
    <row r="1215" spans="2:8" x14ac:dyDescent="0.25">
      <c r="B1215" s="63">
        <v>43582</v>
      </c>
      <c r="C1215" s="17">
        <v>1.542</v>
      </c>
      <c r="D1215" s="17">
        <v>3.556</v>
      </c>
      <c r="E1215" s="17">
        <f t="shared" si="18"/>
        <v>5.0979999999999999</v>
      </c>
      <c r="F1215" s="17">
        <v>45.8</v>
      </c>
      <c r="G1215" s="17">
        <v>20.189</v>
      </c>
      <c r="H1215" s="17">
        <f t="shared" si="19"/>
        <v>71.086999999999989</v>
      </c>
    </row>
    <row r="1216" spans="2:8" x14ac:dyDescent="0.25">
      <c r="B1216" s="63">
        <v>43583</v>
      </c>
      <c r="C1216" s="17">
        <v>1.9139999999999999</v>
      </c>
      <c r="D1216" s="17">
        <v>5.056</v>
      </c>
      <c r="E1216" s="17">
        <f t="shared" si="18"/>
        <v>6.97</v>
      </c>
      <c r="F1216" s="17">
        <v>45.704999999999998</v>
      </c>
      <c r="G1216" s="17">
        <v>25.893000000000001</v>
      </c>
      <c r="H1216" s="17">
        <f t="shared" si="19"/>
        <v>78.567999999999998</v>
      </c>
    </row>
    <row r="1217" spans="2:8" x14ac:dyDescent="0.25">
      <c r="B1217" s="63">
        <v>43584</v>
      </c>
      <c r="C1217" s="17">
        <v>1.923</v>
      </c>
      <c r="D1217" s="17">
        <v>8.9019999999999992</v>
      </c>
      <c r="E1217" s="17">
        <f t="shared" si="18"/>
        <v>10.824999999999999</v>
      </c>
      <c r="F1217" s="17">
        <v>45.554000000000002</v>
      </c>
      <c r="G1217" s="17">
        <v>26.059000000000001</v>
      </c>
      <c r="H1217" s="17">
        <f t="shared" si="19"/>
        <v>82.438000000000002</v>
      </c>
    </row>
    <row r="1218" spans="2:8" x14ac:dyDescent="0.25">
      <c r="B1218" s="63">
        <v>43585</v>
      </c>
      <c r="C1218" s="17">
        <v>0.25700000000000001</v>
      </c>
      <c r="D1218" s="17">
        <v>7.4160000000000004</v>
      </c>
      <c r="E1218" s="17">
        <f t="shared" si="18"/>
        <v>7.673</v>
      </c>
      <c r="F1218" s="17">
        <v>43.999000000000002</v>
      </c>
      <c r="G1218" s="17">
        <v>13.483000000000001</v>
      </c>
      <c r="H1218" s="17">
        <f t="shared" si="19"/>
        <v>65.155000000000001</v>
      </c>
    </row>
    <row r="1219" spans="2:8" x14ac:dyDescent="0.25">
      <c r="B1219" s="63">
        <v>43586</v>
      </c>
      <c r="C1219" s="17">
        <v>0</v>
      </c>
      <c r="D1219" s="17">
        <v>9.8680000000000003</v>
      </c>
      <c r="E1219" s="17">
        <f t="shared" si="18"/>
        <v>9.8680000000000003</v>
      </c>
      <c r="F1219" s="17">
        <v>55.014000000000003</v>
      </c>
      <c r="G1219" s="17">
        <v>18.422000000000001</v>
      </c>
      <c r="H1219" s="17">
        <f t="shared" si="19"/>
        <v>83.304000000000002</v>
      </c>
    </row>
    <row r="1220" spans="2:8" x14ac:dyDescent="0.25">
      <c r="B1220" s="63">
        <v>43587</v>
      </c>
      <c r="C1220" s="17">
        <v>8.7999999999999995E-2</v>
      </c>
      <c r="D1220" s="17">
        <v>10.315</v>
      </c>
      <c r="E1220" s="17">
        <f t="shared" si="18"/>
        <v>10.402999999999999</v>
      </c>
      <c r="F1220" s="17">
        <v>56.009</v>
      </c>
      <c r="G1220" s="17">
        <v>23.635999999999999</v>
      </c>
      <c r="H1220" s="17">
        <f t="shared" si="19"/>
        <v>90.048000000000002</v>
      </c>
    </row>
    <row r="1221" spans="2:8" x14ac:dyDescent="0.25">
      <c r="B1221" s="63">
        <v>43588</v>
      </c>
      <c r="C1221" s="17">
        <v>0</v>
      </c>
      <c r="D1221" s="17">
        <v>10.266999999999999</v>
      </c>
      <c r="E1221" s="17">
        <f t="shared" si="18"/>
        <v>10.266999999999999</v>
      </c>
      <c r="F1221" s="17">
        <v>54.957000000000001</v>
      </c>
      <c r="G1221" s="17">
        <v>20.52</v>
      </c>
      <c r="H1221" s="17">
        <f t="shared" si="19"/>
        <v>85.744</v>
      </c>
    </row>
    <row r="1222" spans="2:8" x14ac:dyDescent="0.25">
      <c r="B1222" s="63">
        <v>43589</v>
      </c>
      <c r="C1222" s="17">
        <v>0</v>
      </c>
      <c r="D1222" s="17">
        <v>7.093</v>
      </c>
      <c r="E1222" s="17">
        <f t="shared" si="18"/>
        <v>7.093</v>
      </c>
      <c r="F1222" s="17">
        <v>46.622</v>
      </c>
      <c r="G1222" s="17">
        <v>18.809999999999999</v>
      </c>
      <c r="H1222" s="17">
        <f t="shared" si="19"/>
        <v>72.525000000000006</v>
      </c>
    </row>
    <row r="1223" spans="2:8" x14ac:dyDescent="0.25">
      <c r="B1223" s="63">
        <v>43590</v>
      </c>
      <c r="C1223" s="17">
        <v>3.0000000000000001E-3</v>
      </c>
      <c r="D1223" s="17">
        <v>7.1369999999999996</v>
      </c>
      <c r="E1223" s="17">
        <f t="shared" si="18"/>
        <v>7.14</v>
      </c>
      <c r="F1223" s="17">
        <v>48.219000000000001</v>
      </c>
      <c r="G1223" s="17">
        <v>19.765000000000001</v>
      </c>
      <c r="H1223" s="17">
        <f t="shared" si="19"/>
        <v>75.123999999999995</v>
      </c>
    </row>
    <row r="1224" spans="2:8" x14ac:dyDescent="0.25">
      <c r="B1224" s="63">
        <v>43591</v>
      </c>
      <c r="C1224" s="17">
        <v>0</v>
      </c>
      <c r="D1224" s="17">
        <v>7.55</v>
      </c>
      <c r="E1224" s="17">
        <f t="shared" si="18"/>
        <v>7.55</v>
      </c>
      <c r="F1224" s="17">
        <v>54.911999999999999</v>
      </c>
      <c r="G1224" s="17">
        <v>17.117999999999999</v>
      </c>
      <c r="H1224" s="17">
        <f t="shared" si="19"/>
        <v>79.58</v>
      </c>
    </row>
    <row r="1225" spans="2:8" x14ac:dyDescent="0.25">
      <c r="B1225" s="63">
        <v>43592</v>
      </c>
      <c r="C1225" s="17">
        <v>0</v>
      </c>
      <c r="D1225" s="17">
        <v>8.4849999999999994</v>
      </c>
      <c r="E1225" s="17">
        <f t="shared" si="18"/>
        <v>8.4849999999999994</v>
      </c>
      <c r="F1225" s="17">
        <v>55.655999999999999</v>
      </c>
      <c r="G1225" s="17">
        <v>6.5030000000000001</v>
      </c>
      <c r="H1225" s="17">
        <f t="shared" si="19"/>
        <v>70.643999999999991</v>
      </c>
    </row>
    <row r="1226" spans="2:8" x14ac:dyDescent="0.25">
      <c r="B1226" s="63">
        <v>43593</v>
      </c>
      <c r="C1226" s="17">
        <v>0</v>
      </c>
      <c r="D1226" s="17">
        <v>7.6289999999999996</v>
      </c>
      <c r="E1226" s="17">
        <f t="shared" si="18"/>
        <v>7.6289999999999996</v>
      </c>
      <c r="F1226" s="17">
        <v>54.71</v>
      </c>
      <c r="G1226" s="17">
        <v>8.4659999999999993</v>
      </c>
      <c r="H1226" s="17">
        <f t="shared" si="19"/>
        <v>70.804999999999993</v>
      </c>
    </row>
    <row r="1227" spans="2:8" x14ac:dyDescent="0.25">
      <c r="B1227" s="63">
        <v>43594</v>
      </c>
      <c r="C1227" s="17">
        <v>0</v>
      </c>
      <c r="D1227" s="17">
        <v>14.256</v>
      </c>
      <c r="E1227" s="17">
        <f t="shared" si="18"/>
        <v>14.256</v>
      </c>
      <c r="F1227" s="17">
        <v>55.805999999999997</v>
      </c>
      <c r="G1227" s="17">
        <v>11.609</v>
      </c>
      <c r="H1227" s="17">
        <f t="shared" si="19"/>
        <v>81.670999999999992</v>
      </c>
    </row>
    <row r="1228" spans="2:8" x14ac:dyDescent="0.25">
      <c r="B1228" s="63">
        <v>43595</v>
      </c>
      <c r="C1228" s="17">
        <v>0</v>
      </c>
      <c r="D1228" s="17">
        <v>21.234000000000002</v>
      </c>
      <c r="E1228" s="17">
        <f t="shared" si="18"/>
        <v>21.234000000000002</v>
      </c>
      <c r="F1228" s="17">
        <v>58.043999999999997</v>
      </c>
      <c r="G1228" s="17">
        <v>11.012</v>
      </c>
      <c r="H1228" s="17">
        <f t="shared" si="19"/>
        <v>90.289999999999992</v>
      </c>
    </row>
    <row r="1229" spans="2:8" x14ac:dyDescent="0.25">
      <c r="B1229" s="63">
        <v>43596</v>
      </c>
      <c r="C1229" s="17">
        <v>0</v>
      </c>
      <c r="D1229" s="17">
        <v>5.6260000000000003</v>
      </c>
      <c r="E1229" s="17">
        <f t="shared" si="18"/>
        <v>5.6260000000000003</v>
      </c>
      <c r="F1229" s="17">
        <v>52.46</v>
      </c>
      <c r="G1229" s="17">
        <v>5.4089999999999998</v>
      </c>
      <c r="H1229" s="17">
        <f t="shared" si="19"/>
        <v>63.494999999999997</v>
      </c>
    </row>
    <row r="1230" spans="2:8" x14ac:dyDescent="0.25">
      <c r="B1230" s="63">
        <v>43597</v>
      </c>
      <c r="C1230" s="17">
        <v>0</v>
      </c>
      <c r="D1230" s="17">
        <v>3.7589999999999999</v>
      </c>
      <c r="E1230" s="17">
        <f t="shared" si="18"/>
        <v>3.7589999999999999</v>
      </c>
      <c r="F1230" s="17">
        <v>51.076000000000001</v>
      </c>
      <c r="G1230" s="17">
        <v>4.5460000000000003</v>
      </c>
      <c r="H1230" s="17">
        <f t="shared" si="19"/>
        <v>59.381</v>
      </c>
    </row>
    <row r="1231" spans="2:8" x14ac:dyDescent="0.25">
      <c r="B1231" s="63">
        <v>43598</v>
      </c>
      <c r="C1231" s="17">
        <v>0</v>
      </c>
      <c r="D1231" s="17">
        <v>7.6829999999999998</v>
      </c>
      <c r="E1231" s="17">
        <f t="shared" si="18"/>
        <v>7.6829999999999998</v>
      </c>
      <c r="F1231" s="17">
        <v>51.259</v>
      </c>
      <c r="G1231" s="17">
        <v>6.2060000000000004</v>
      </c>
      <c r="H1231" s="17">
        <f t="shared" si="19"/>
        <v>65.147999999999996</v>
      </c>
    </row>
    <row r="1232" spans="2:8" x14ac:dyDescent="0.25">
      <c r="B1232" s="63">
        <v>43599</v>
      </c>
      <c r="C1232" s="17">
        <v>1.9E-2</v>
      </c>
      <c r="D1232" s="17">
        <v>4.7110000000000003</v>
      </c>
      <c r="E1232" s="17">
        <f t="shared" si="18"/>
        <v>4.7300000000000004</v>
      </c>
      <c r="F1232" s="17">
        <v>53.405000000000001</v>
      </c>
      <c r="G1232" s="17">
        <v>5.1710000000000003</v>
      </c>
      <c r="H1232" s="17">
        <f t="shared" si="19"/>
        <v>63.306000000000004</v>
      </c>
    </row>
    <row r="1233" spans="2:8" x14ac:dyDescent="0.25">
      <c r="B1233" s="63">
        <v>43600</v>
      </c>
      <c r="C1233" s="17">
        <v>4.3999999999999997E-2</v>
      </c>
      <c r="D1233" s="17">
        <v>3.9020000000000001</v>
      </c>
      <c r="E1233" s="17">
        <f t="shared" ref="E1233:E1296" si="20">C1233+D1233</f>
        <v>3.9460000000000002</v>
      </c>
      <c r="F1233" s="17">
        <v>52.720999999999997</v>
      </c>
      <c r="G1233" s="17">
        <v>0</v>
      </c>
      <c r="H1233" s="17">
        <f t="shared" ref="H1233:H1296" si="21">SUM(E1233:G1233)</f>
        <v>56.666999999999994</v>
      </c>
    </row>
    <row r="1234" spans="2:8" x14ac:dyDescent="0.25">
      <c r="B1234" s="63">
        <v>43601</v>
      </c>
      <c r="C1234" s="17">
        <v>2.8000000000000001E-2</v>
      </c>
      <c r="D1234" s="17">
        <v>3.9089999999999998</v>
      </c>
      <c r="E1234" s="17">
        <f t="shared" si="20"/>
        <v>3.9369999999999998</v>
      </c>
      <c r="F1234" s="17">
        <v>50.9</v>
      </c>
      <c r="G1234" s="17">
        <v>0</v>
      </c>
      <c r="H1234" s="17">
        <f t="shared" si="21"/>
        <v>54.836999999999996</v>
      </c>
    </row>
    <row r="1235" spans="2:8" x14ac:dyDescent="0.25">
      <c r="B1235" s="63">
        <v>43602</v>
      </c>
      <c r="C1235" s="17">
        <v>0</v>
      </c>
      <c r="D1235" s="17">
        <v>3.9580000000000002</v>
      </c>
      <c r="E1235" s="17">
        <f t="shared" si="20"/>
        <v>3.9580000000000002</v>
      </c>
      <c r="F1235" s="17">
        <v>52.345999999999997</v>
      </c>
      <c r="G1235" s="17">
        <v>0</v>
      </c>
      <c r="H1235" s="17">
        <f t="shared" si="21"/>
        <v>56.303999999999995</v>
      </c>
    </row>
    <row r="1236" spans="2:8" x14ac:dyDescent="0.25">
      <c r="B1236" s="63">
        <v>43603</v>
      </c>
      <c r="C1236" s="17">
        <v>0</v>
      </c>
      <c r="D1236" s="17">
        <v>3.7120000000000002</v>
      </c>
      <c r="E1236" s="17">
        <f t="shared" si="20"/>
        <v>3.7120000000000002</v>
      </c>
      <c r="F1236" s="17">
        <v>52.366</v>
      </c>
      <c r="G1236" s="17">
        <v>0</v>
      </c>
      <c r="H1236" s="17">
        <f t="shared" si="21"/>
        <v>56.078000000000003</v>
      </c>
    </row>
    <row r="1237" spans="2:8" x14ac:dyDescent="0.25">
      <c r="B1237" s="63">
        <v>43604</v>
      </c>
      <c r="C1237" s="17">
        <v>0</v>
      </c>
      <c r="D1237" s="17">
        <v>3.6949999999999998</v>
      </c>
      <c r="E1237" s="17">
        <f t="shared" si="20"/>
        <v>3.6949999999999998</v>
      </c>
      <c r="F1237" s="17">
        <v>52.198999999999998</v>
      </c>
      <c r="G1237" s="17">
        <v>0</v>
      </c>
      <c r="H1237" s="17">
        <f t="shared" si="21"/>
        <v>55.893999999999998</v>
      </c>
    </row>
    <row r="1238" spans="2:8" x14ac:dyDescent="0.25">
      <c r="B1238" s="63">
        <v>43605</v>
      </c>
      <c r="C1238" s="17">
        <v>0</v>
      </c>
      <c r="D1238" s="17">
        <v>3.2040000000000002</v>
      </c>
      <c r="E1238" s="17">
        <f t="shared" si="20"/>
        <v>3.2040000000000002</v>
      </c>
      <c r="F1238" s="17">
        <v>57.156999999999996</v>
      </c>
      <c r="G1238" s="17">
        <v>2.25</v>
      </c>
      <c r="H1238" s="17">
        <f t="shared" si="21"/>
        <v>62.610999999999997</v>
      </c>
    </row>
    <row r="1239" spans="2:8" x14ac:dyDescent="0.25">
      <c r="B1239" s="63">
        <v>43606</v>
      </c>
      <c r="C1239" s="17">
        <v>2.4E-2</v>
      </c>
      <c r="D1239" s="17">
        <v>7.5060000000000002</v>
      </c>
      <c r="E1239" s="17">
        <f t="shared" si="20"/>
        <v>7.53</v>
      </c>
      <c r="F1239" s="17">
        <v>58.561</v>
      </c>
      <c r="G1239" s="17">
        <v>0</v>
      </c>
      <c r="H1239" s="17">
        <f t="shared" si="21"/>
        <v>66.090999999999994</v>
      </c>
    </row>
    <row r="1240" spans="2:8" x14ac:dyDescent="0.25">
      <c r="B1240" s="63">
        <v>43607</v>
      </c>
      <c r="C1240" s="17">
        <v>0</v>
      </c>
      <c r="D1240" s="17">
        <v>10.253</v>
      </c>
      <c r="E1240" s="17">
        <f t="shared" si="20"/>
        <v>10.253</v>
      </c>
      <c r="F1240" s="17">
        <v>57.27</v>
      </c>
      <c r="G1240" s="17">
        <v>0</v>
      </c>
      <c r="H1240" s="17">
        <f t="shared" si="21"/>
        <v>67.522999999999996</v>
      </c>
    </row>
    <row r="1241" spans="2:8" x14ac:dyDescent="0.25">
      <c r="B1241" s="63">
        <v>43608</v>
      </c>
      <c r="C1241" s="17">
        <v>0</v>
      </c>
      <c r="D1241" s="17">
        <v>3.9540000000000002</v>
      </c>
      <c r="E1241" s="17">
        <f t="shared" si="20"/>
        <v>3.9540000000000002</v>
      </c>
      <c r="F1241" s="17">
        <v>57.987000000000002</v>
      </c>
      <c r="G1241" s="17">
        <v>0</v>
      </c>
      <c r="H1241" s="17">
        <f t="shared" si="21"/>
        <v>61.941000000000003</v>
      </c>
    </row>
    <row r="1242" spans="2:8" x14ac:dyDescent="0.25">
      <c r="B1242" s="63">
        <v>43609</v>
      </c>
      <c r="C1242" s="17">
        <v>8.1000000000000003E-2</v>
      </c>
      <c r="D1242" s="17">
        <v>3.6859999999999999</v>
      </c>
      <c r="E1242" s="17">
        <f t="shared" si="20"/>
        <v>3.7669999999999999</v>
      </c>
      <c r="F1242" s="17">
        <v>59.133000000000003</v>
      </c>
      <c r="G1242" s="17">
        <v>0</v>
      </c>
      <c r="H1242" s="17">
        <f t="shared" si="21"/>
        <v>62.900000000000006</v>
      </c>
    </row>
    <row r="1243" spans="2:8" x14ac:dyDescent="0.25">
      <c r="B1243" s="63">
        <v>43610</v>
      </c>
      <c r="C1243" s="17">
        <v>0</v>
      </c>
      <c r="D1243" s="17">
        <v>0</v>
      </c>
      <c r="E1243" s="17">
        <f t="shared" si="20"/>
        <v>0</v>
      </c>
      <c r="F1243" s="17">
        <v>45.188000000000002</v>
      </c>
      <c r="G1243" s="17">
        <v>0</v>
      </c>
      <c r="H1243" s="17">
        <f t="shared" si="21"/>
        <v>45.188000000000002</v>
      </c>
    </row>
    <row r="1244" spans="2:8" x14ac:dyDescent="0.25">
      <c r="B1244" s="63">
        <v>43611</v>
      </c>
      <c r="C1244" s="17">
        <v>0</v>
      </c>
      <c r="D1244" s="17">
        <v>0</v>
      </c>
      <c r="E1244" s="17">
        <f t="shared" si="20"/>
        <v>0</v>
      </c>
      <c r="F1244" s="17">
        <v>42.048000000000002</v>
      </c>
      <c r="G1244" s="17">
        <v>1.121</v>
      </c>
      <c r="H1244" s="17">
        <f t="shared" si="21"/>
        <v>43.169000000000004</v>
      </c>
    </row>
    <row r="1245" spans="2:8" x14ac:dyDescent="0.25">
      <c r="B1245" s="63">
        <v>43612</v>
      </c>
      <c r="C1245" s="17">
        <v>0</v>
      </c>
      <c r="D1245" s="17">
        <v>0</v>
      </c>
      <c r="E1245" s="17">
        <f t="shared" si="20"/>
        <v>0</v>
      </c>
      <c r="F1245" s="17">
        <v>44.808999999999997</v>
      </c>
      <c r="G1245" s="17">
        <v>0</v>
      </c>
      <c r="H1245" s="17">
        <f t="shared" si="21"/>
        <v>44.808999999999997</v>
      </c>
    </row>
    <row r="1246" spans="2:8" x14ac:dyDescent="0.25">
      <c r="B1246" s="63">
        <v>43613</v>
      </c>
      <c r="C1246" s="17">
        <v>2.4E-2</v>
      </c>
      <c r="D1246" s="17">
        <v>4.3410000000000002</v>
      </c>
      <c r="E1246" s="17">
        <f t="shared" si="20"/>
        <v>4.3650000000000002</v>
      </c>
      <c r="F1246" s="17">
        <v>55.273000000000003</v>
      </c>
      <c r="G1246" s="17">
        <v>0</v>
      </c>
      <c r="H1246" s="17">
        <f t="shared" si="21"/>
        <v>59.638000000000005</v>
      </c>
    </row>
    <row r="1247" spans="2:8" x14ac:dyDescent="0.25">
      <c r="B1247" s="63">
        <v>43614</v>
      </c>
      <c r="C1247" s="17">
        <v>0</v>
      </c>
      <c r="D1247" s="17">
        <v>4.6230000000000002</v>
      </c>
      <c r="E1247" s="17">
        <f t="shared" si="20"/>
        <v>4.6230000000000002</v>
      </c>
      <c r="F1247" s="17">
        <v>53.156999999999996</v>
      </c>
      <c r="G1247" s="17">
        <v>0</v>
      </c>
      <c r="H1247" s="17">
        <f t="shared" si="21"/>
        <v>57.779999999999994</v>
      </c>
    </row>
    <row r="1248" spans="2:8" x14ac:dyDescent="0.25">
      <c r="B1248" s="63">
        <v>43615</v>
      </c>
      <c r="C1248" s="17">
        <v>0</v>
      </c>
      <c r="D1248" s="17">
        <v>3.96</v>
      </c>
      <c r="E1248" s="17">
        <f t="shared" si="20"/>
        <v>3.96</v>
      </c>
      <c r="F1248" s="17">
        <v>45.664000000000001</v>
      </c>
      <c r="G1248" s="17">
        <v>0</v>
      </c>
      <c r="H1248" s="17">
        <f t="shared" si="21"/>
        <v>49.624000000000002</v>
      </c>
    </row>
    <row r="1249" spans="2:8" x14ac:dyDescent="0.25">
      <c r="B1249" s="63">
        <v>43616</v>
      </c>
      <c r="C1249" s="17">
        <v>0</v>
      </c>
      <c r="D1249" s="17">
        <v>3.7770000000000001</v>
      </c>
      <c r="E1249" s="17">
        <f t="shared" si="20"/>
        <v>3.7770000000000001</v>
      </c>
      <c r="F1249" s="17">
        <v>42.034999999999997</v>
      </c>
      <c r="G1249" s="17">
        <v>0</v>
      </c>
      <c r="H1249" s="17">
        <f t="shared" si="21"/>
        <v>45.811999999999998</v>
      </c>
    </row>
    <row r="1250" spans="2:8" x14ac:dyDescent="0.25">
      <c r="B1250" s="63">
        <v>43617</v>
      </c>
      <c r="C1250" s="17">
        <v>7.3999999999999996E-2</v>
      </c>
      <c r="D1250" s="17">
        <v>2.6110000000000002</v>
      </c>
      <c r="E1250" s="17">
        <f t="shared" si="20"/>
        <v>2.6850000000000001</v>
      </c>
      <c r="F1250" s="17">
        <v>10.759</v>
      </c>
      <c r="G1250" s="17">
        <v>0</v>
      </c>
      <c r="H1250" s="17">
        <f t="shared" si="21"/>
        <v>13.444000000000001</v>
      </c>
    </row>
    <row r="1251" spans="2:8" x14ac:dyDescent="0.25">
      <c r="B1251" s="63">
        <v>43618</v>
      </c>
      <c r="C1251" s="17">
        <v>0</v>
      </c>
      <c r="D1251" s="17">
        <v>4.4630000000000001</v>
      </c>
      <c r="E1251" s="17">
        <f t="shared" si="20"/>
        <v>4.4630000000000001</v>
      </c>
      <c r="F1251" s="17">
        <v>10.805999999999999</v>
      </c>
      <c r="G1251" s="17">
        <v>0</v>
      </c>
      <c r="H1251" s="17">
        <f t="shared" si="21"/>
        <v>15.268999999999998</v>
      </c>
    </row>
    <row r="1252" spans="2:8" x14ac:dyDescent="0.25">
      <c r="B1252" s="63">
        <v>43619</v>
      </c>
      <c r="C1252" s="17">
        <v>0</v>
      </c>
      <c r="D1252" s="17">
        <v>1.4970000000000001</v>
      </c>
      <c r="E1252" s="17">
        <f t="shared" si="20"/>
        <v>1.4970000000000001</v>
      </c>
      <c r="F1252" s="17">
        <v>11.33</v>
      </c>
      <c r="G1252" s="17">
        <v>0</v>
      </c>
      <c r="H1252" s="17">
        <f t="shared" si="21"/>
        <v>12.827</v>
      </c>
    </row>
    <row r="1253" spans="2:8" x14ac:dyDescent="0.25">
      <c r="B1253" s="63">
        <v>43620</v>
      </c>
      <c r="C1253" s="17">
        <v>0</v>
      </c>
      <c r="D1253" s="17">
        <v>2.0139999999999998</v>
      </c>
      <c r="E1253" s="17">
        <f t="shared" si="20"/>
        <v>2.0139999999999998</v>
      </c>
      <c r="F1253" s="17">
        <v>10.849</v>
      </c>
      <c r="G1253" s="17">
        <v>0</v>
      </c>
      <c r="H1253" s="17">
        <f t="shared" si="21"/>
        <v>12.863</v>
      </c>
    </row>
    <row r="1254" spans="2:8" x14ac:dyDescent="0.25">
      <c r="B1254" s="63">
        <v>43621</v>
      </c>
      <c r="C1254" s="17">
        <v>0</v>
      </c>
      <c r="D1254" s="17">
        <v>0</v>
      </c>
      <c r="E1254" s="17">
        <f t="shared" si="20"/>
        <v>0</v>
      </c>
      <c r="F1254" s="17">
        <v>10.294</v>
      </c>
      <c r="G1254" s="17">
        <v>0</v>
      </c>
      <c r="H1254" s="17">
        <f t="shared" si="21"/>
        <v>10.294</v>
      </c>
    </row>
    <row r="1255" spans="2:8" x14ac:dyDescent="0.25">
      <c r="B1255" s="63">
        <v>43622</v>
      </c>
      <c r="C1255" s="17">
        <v>1.7999999999999999E-2</v>
      </c>
      <c r="D1255" s="17">
        <v>2.194</v>
      </c>
      <c r="E1255" s="17">
        <f t="shared" si="20"/>
        <v>2.2119999999999997</v>
      </c>
      <c r="F1255" s="17">
        <v>11.811999999999999</v>
      </c>
      <c r="G1255" s="17">
        <v>0</v>
      </c>
      <c r="H1255" s="17">
        <f t="shared" si="21"/>
        <v>14.023999999999999</v>
      </c>
    </row>
    <row r="1256" spans="2:8" x14ac:dyDescent="0.25">
      <c r="B1256" s="63">
        <v>43623</v>
      </c>
      <c r="C1256" s="17">
        <v>0</v>
      </c>
      <c r="D1256" s="17">
        <v>2.0190000000000001</v>
      </c>
      <c r="E1256" s="17">
        <f t="shared" si="20"/>
        <v>2.0190000000000001</v>
      </c>
      <c r="F1256" s="17">
        <v>11.673</v>
      </c>
      <c r="G1256" s="17">
        <v>0</v>
      </c>
      <c r="H1256" s="17">
        <f t="shared" si="21"/>
        <v>13.692</v>
      </c>
    </row>
    <row r="1257" spans="2:8" x14ac:dyDescent="0.25">
      <c r="B1257" s="63">
        <v>43624</v>
      </c>
      <c r="C1257" s="17">
        <v>0</v>
      </c>
      <c r="D1257" s="17">
        <v>1.9019999999999999</v>
      </c>
      <c r="E1257" s="17">
        <f t="shared" si="20"/>
        <v>1.9019999999999999</v>
      </c>
      <c r="F1257" s="17">
        <v>10.811</v>
      </c>
      <c r="G1257" s="17">
        <v>0</v>
      </c>
      <c r="H1257" s="17">
        <f t="shared" si="21"/>
        <v>12.712999999999999</v>
      </c>
    </row>
    <row r="1258" spans="2:8" x14ac:dyDescent="0.25">
      <c r="B1258" s="63">
        <v>43625</v>
      </c>
      <c r="C1258" s="17">
        <v>0</v>
      </c>
      <c r="D1258" s="17">
        <v>1.899</v>
      </c>
      <c r="E1258" s="17">
        <f t="shared" si="20"/>
        <v>1.899</v>
      </c>
      <c r="F1258" s="17">
        <v>11.811999999999999</v>
      </c>
      <c r="G1258" s="17">
        <v>0</v>
      </c>
      <c r="H1258" s="17">
        <f t="shared" si="21"/>
        <v>13.710999999999999</v>
      </c>
    </row>
    <row r="1259" spans="2:8" x14ac:dyDescent="0.25">
      <c r="B1259" s="63">
        <v>43626</v>
      </c>
      <c r="C1259" s="17">
        <v>0</v>
      </c>
      <c r="D1259" s="17">
        <v>0</v>
      </c>
      <c r="E1259" s="17">
        <f t="shared" si="20"/>
        <v>0</v>
      </c>
      <c r="F1259" s="17">
        <v>10.097</v>
      </c>
      <c r="G1259" s="17">
        <v>4.0259999999999998</v>
      </c>
      <c r="H1259" s="17">
        <f t="shared" si="21"/>
        <v>14.122999999999999</v>
      </c>
    </row>
    <row r="1260" spans="2:8" x14ac:dyDescent="0.25">
      <c r="B1260" s="63">
        <v>43627</v>
      </c>
      <c r="C1260" s="17">
        <v>5.8999999999999997E-2</v>
      </c>
      <c r="D1260" s="17">
        <v>8.1850000000000005</v>
      </c>
      <c r="E1260" s="17">
        <f t="shared" si="20"/>
        <v>8.2439999999999998</v>
      </c>
      <c r="F1260" s="17">
        <v>5.0620000000000003</v>
      </c>
      <c r="G1260" s="17">
        <v>3.6</v>
      </c>
      <c r="H1260" s="17">
        <f t="shared" si="21"/>
        <v>16.906000000000002</v>
      </c>
    </row>
    <row r="1261" spans="2:8" x14ac:dyDescent="0.25">
      <c r="B1261" s="63">
        <v>43628</v>
      </c>
      <c r="C1261" s="17">
        <v>0</v>
      </c>
      <c r="D1261" s="17">
        <v>0</v>
      </c>
      <c r="E1261" s="17">
        <f t="shared" si="20"/>
        <v>0</v>
      </c>
      <c r="F1261" s="17">
        <v>5.0609999999999999</v>
      </c>
      <c r="G1261" s="17">
        <v>3.35</v>
      </c>
      <c r="H1261" s="17">
        <f t="shared" si="21"/>
        <v>8.4109999999999996</v>
      </c>
    </row>
    <row r="1262" spans="2:8" x14ac:dyDescent="0.25">
      <c r="B1262" s="63">
        <v>43629</v>
      </c>
      <c r="C1262" s="17">
        <v>0.73399999999999999</v>
      </c>
      <c r="D1262" s="17">
        <v>0</v>
      </c>
      <c r="E1262" s="17">
        <f t="shared" si="20"/>
        <v>0.73399999999999999</v>
      </c>
      <c r="F1262" s="17">
        <v>5.0309999999999997</v>
      </c>
      <c r="G1262" s="17">
        <v>8.3949999999999996</v>
      </c>
      <c r="H1262" s="17">
        <f t="shared" si="21"/>
        <v>14.16</v>
      </c>
    </row>
    <row r="1263" spans="2:8" x14ac:dyDescent="0.25">
      <c r="B1263" s="63">
        <v>43630</v>
      </c>
      <c r="C1263" s="17">
        <v>0</v>
      </c>
      <c r="D1263" s="17">
        <v>0</v>
      </c>
      <c r="E1263" s="17">
        <f t="shared" si="20"/>
        <v>0</v>
      </c>
      <c r="F1263" s="17">
        <v>5.2679999999999998</v>
      </c>
      <c r="G1263" s="17">
        <v>4.7539999999999996</v>
      </c>
      <c r="H1263" s="17">
        <f t="shared" si="21"/>
        <v>10.021999999999998</v>
      </c>
    </row>
    <row r="1264" spans="2:8" x14ac:dyDescent="0.25">
      <c r="B1264" s="63">
        <v>43631</v>
      </c>
      <c r="C1264" s="17">
        <v>0</v>
      </c>
      <c r="D1264" s="17">
        <v>0</v>
      </c>
      <c r="E1264" s="17">
        <f t="shared" si="20"/>
        <v>0</v>
      </c>
      <c r="F1264" s="17">
        <v>5.0449999999999999</v>
      </c>
      <c r="G1264" s="17">
        <v>1.4</v>
      </c>
      <c r="H1264" s="17">
        <f t="shared" si="21"/>
        <v>6.4450000000000003</v>
      </c>
    </row>
    <row r="1265" spans="2:8" x14ac:dyDescent="0.25">
      <c r="B1265" s="63">
        <v>43632</v>
      </c>
      <c r="C1265" s="17">
        <v>0</v>
      </c>
      <c r="D1265" s="17">
        <v>0</v>
      </c>
      <c r="E1265" s="17">
        <f t="shared" si="20"/>
        <v>0</v>
      </c>
      <c r="F1265" s="17">
        <v>5.0579999999999998</v>
      </c>
      <c r="G1265" s="17">
        <v>0</v>
      </c>
      <c r="H1265" s="17">
        <f t="shared" si="21"/>
        <v>5.0579999999999998</v>
      </c>
    </row>
    <row r="1266" spans="2:8" x14ac:dyDescent="0.25">
      <c r="B1266" s="63">
        <v>43633</v>
      </c>
      <c r="C1266" s="17">
        <v>0</v>
      </c>
      <c r="D1266" s="17">
        <v>0</v>
      </c>
      <c r="E1266" s="17">
        <f t="shared" si="20"/>
        <v>0</v>
      </c>
      <c r="F1266" s="17">
        <v>6.84</v>
      </c>
      <c r="G1266" s="17">
        <v>3.484</v>
      </c>
      <c r="H1266" s="17">
        <f t="shared" si="21"/>
        <v>10.324</v>
      </c>
    </row>
    <row r="1267" spans="2:8" x14ac:dyDescent="0.25">
      <c r="B1267" s="63">
        <v>43634</v>
      </c>
      <c r="C1267" s="17">
        <v>0</v>
      </c>
      <c r="D1267" s="17">
        <v>0</v>
      </c>
      <c r="E1267" s="17">
        <f t="shared" si="20"/>
        <v>0</v>
      </c>
      <c r="F1267" s="17">
        <v>5.2569999999999997</v>
      </c>
      <c r="G1267" s="17">
        <v>11.356999999999999</v>
      </c>
      <c r="H1267" s="17">
        <f t="shared" si="21"/>
        <v>16.613999999999997</v>
      </c>
    </row>
    <row r="1268" spans="2:8" x14ac:dyDescent="0.25">
      <c r="B1268" s="63">
        <v>43635</v>
      </c>
      <c r="C1268" s="17">
        <v>0</v>
      </c>
      <c r="D1268" s="17">
        <v>0</v>
      </c>
      <c r="E1268" s="17">
        <f t="shared" si="20"/>
        <v>0</v>
      </c>
      <c r="F1268" s="17">
        <v>5.0510000000000002</v>
      </c>
      <c r="G1268" s="17">
        <v>9.1080000000000005</v>
      </c>
      <c r="H1268" s="17">
        <f t="shared" si="21"/>
        <v>14.159000000000001</v>
      </c>
    </row>
    <row r="1269" spans="2:8" x14ac:dyDescent="0.25">
      <c r="B1269" s="63">
        <v>43636</v>
      </c>
      <c r="C1269" s="17">
        <v>0</v>
      </c>
      <c r="D1269" s="17">
        <v>0</v>
      </c>
      <c r="E1269" s="17">
        <f t="shared" si="20"/>
        <v>0</v>
      </c>
      <c r="F1269" s="17">
        <v>5.6180000000000003</v>
      </c>
      <c r="G1269" s="17">
        <v>6.7930000000000001</v>
      </c>
      <c r="H1269" s="17">
        <f t="shared" si="21"/>
        <v>12.411000000000001</v>
      </c>
    </row>
    <row r="1270" spans="2:8" x14ac:dyDescent="0.25">
      <c r="B1270" s="63">
        <v>43637</v>
      </c>
      <c r="C1270" s="17">
        <v>2.9000000000000001E-2</v>
      </c>
      <c r="D1270" s="17">
        <v>0</v>
      </c>
      <c r="E1270" s="17">
        <f t="shared" si="20"/>
        <v>2.9000000000000001E-2</v>
      </c>
      <c r="F1270" s="17">
        <v>6.6139999999999999</v>
      </c>
      <c r="G1270" s="17">
        <v>10.034000000000001</v>
      </c>
      <c r="H1270" s="17">
        <f t="shared" si="21"/>
        <v>16.677</v>
      </c>
    </row>
    <row r="1271" spans="2:8" x14ac:dyDescent="0.25">
      <c r="B1271" s="63">
        <v>43638</v>
      </c>
      <c r="C1271" s="17">
        <v>0.16500000000000001</v>
      </c>
      <c r="D1271" s="17">
        <v>0</v>
      </c>
      <c r="E1271" s="17">
        <f t="shared" si="20"/>
        <v>0.16500000000000001</v>
      </c>
      <c r="F1271" s="17">
        <v>7.4889999999999999</v>
      </c>
      <c r="G1271" s="17">
        <v>0</v>
      </c>
      <c r="H1271" s="17">
        <f t="shared" si="21"/>
        <v>7.6539999999999999</v>
      </c>
    </row>
    <row r="1272" spans="2:8" x14ac:dyDescent="0.25">
      <c r="B1272" s="63">
        <v>43639</v>
      </c>
      <c r="C1272" s="17">
        <v>0</v>
      </c>
      <c r="D1272" s="17">
        <v>0</v>
      </c>
      <c r="E1272" s="17">
        <f t="shared" si="20"/>
        <v>0</v>
      </c>
      <c r="F1272" s="17">
        <v>9.4079999999999995</v>
      </c>
      <c r="G1272" s="17">
        <v>0</v>
      </c>
      <c r="H1272" s="17">
        <f t="shared" si="21"/>
        <v>9.4079999999999995</v>
      </c>
    </row>
    <row r="1273" spans="2:8" x14ac:dyDescent="0.25">
      <c r="B1273" s="63">
        <v>43640</v>
      </c>
      <c r="C1273" s="17">
        <v>0</v>
      </c>
      <c r="D1273" s="17">
        <v>0</v>
      </c>
      <c r="E1273" s="17">
        <f t="shared" si="20"/>
        <v>0</v>
      </c>
      <c r="F1273" s="17">
        <v>12.445</v>
      </c>
      <c r="G1273" s="17">
        <v>3.823</v>
      </c>
      <c r="H1273" s="17">
        <f t="shared" si="21"/>
        <v>16.268000000000001</v>
      </c>
    </row>
    <row r="1274" spans="2:8" x14ac:dyDescent="0.25">
      <c r="B1274" s="63">
        <v>43641</v>
      </c>
      <c r="C1274" s="17">
        <v>0</v>
      </c>
      <c r="D1274" s="17">
        <v>0</v>
      </c>
      <c r="E1274" s="17">
        <f t="shared" si="20"/>
        <v>0</v>
      </c>
      <c r="F1274" s="17">
        <v>11.615</v>
      </c>
      <c r="G1274" s="17">
        <v>3.38</v>
      </c>
      <c r="H1274" s="17">
        <f t="shared" si="21"/>
        <v>14.995000000000001</v>
      </c>
    </row>
    <row r="1275" spans="2:8" x14ac:dyDescent="0.25">
      <c r="B1275" s="63">
        <v>43642</v>
      </c>
      <c r="C1275" s="17">
        <v>0</v>
      </c>
      <c r="D1275" s="17">
        <v>0</v>
      </c>
      <c r="E1275" s="17">
        <f t="shared" si="20"/>
        <v>0</v>
      </c>
      <c r="F1275" s="17">
        <v>10.826000000000001</v>
      </c>
      <c r="G1275" s="17">
        <v>6.5990000000000002</v>
      </c>
      <c r="H1275" s="17">
        <f t="shared" si="21"/>
        <v>17.425000000000001</v>
      </c>
    </row>
    <row r="1276" spans="2:8" x14ac:dyDescent="0.25">
      <c r="B1276" s="63">
        <v>43643</v>
      </c>
      <c r="C1276" s="17">
        <v>0</v>
      </c>
      <c r="D1276" s="17">
        <v>0</v>
      </c>
      <c r="E1276" s="17">
        <f t="shared" si="20"/>
        <v>0</v>
      </c>
      <c r="F1276" s="17">
        <v>11.523</v>
      </c>
      <c r="G1276" s="17">
        <v>8.0050000000000008</v>
      </c>
      <c r="H1276" s="17">
        <f t="shared" si="21"/>
        <v>19.527999999999999</v>
      </c>
    </row>
    <row r="1277" spans="2:8" x14ac:dyDescent="0.25">
      <c r="B1277" s="63">
        <v>43644</v>
      </c>
      <c r="C1277" s="17">
        <v>0</v>
      </c>
      <c r="D1277" s="17">
        <v>0</v>
      </c>
      <c r="E1277" s="17">
        <f t="shared" si="20"/>
        <v>0</v>
      </c>
      <c r="F1277" s="17">
        <v>10.654</v>
      </c>
      <c r="G1277" s="17">
        <v>10.561999999999999</v>
      </c>
      <c r="H1277" s="17">
        <f t="shared" si="21"/>
        <v>21.216000000000001</v>
      </c>
    </row>
    <row r="1278" spans="2:8" x14ac:dyDescent="0.25">
      <c r="B1278" s="63">
        <v>43645</v>
      </c>
      <c r="C1278" s="17">
        <v>8.1000000000000003E-2</v>
      </c>
      <c r="D1278" s="17">
        <v>0</v>
      </c>
      <c r="E1278" s="17">
        <f t="shared" si="20"/>
        <v>8.1000000000000003E-2</v>
      </c>
      <c r="F1278" s="17">
        <v>10.648999999999999</v>
      </c>
      <c r="G1278" s="17">
        <v>3.101</v>
      </c>
      <c r="H1278" s="17">
        <f t="shared" si="21"/>
        <v>13.831</v>
      </c>
    </row>
    <row r="1279" spans="2:8" x14ac:dyDescent="0.25">
      <c r="B1279" s="63">
        <v>43646</v>
      </c>
      <c r="C1279" s="17">
        <v>0</v>
      </c>
      <c r="D1279" s="17">
        <v>0</v>
      </c>
      <c r="E1279" s="17">
        <f t="shared" si="20"/>
        <v>0</v>
      </c>
      <c r="F1279" s="17">
        <v>10.1</v>
      </c>
      <c r="G1279" s="17">
        <v>4.5179999999999998</v>
      </c>
      <c r="H1279" s="17">
        <f t="shared" si="21"/>
        <v>14.617999999999999</v>
      </c>
    </row>
    <row r="1280" spans="2:8" x14ac:dyDescent="0.25">
      <c r="B1280" s="63">
        <v>43647</v>
      </c>
      <c r="C1280" s="17">
        <v>0</v>
      </c>
      <c r="D1280" s="17">
        <v>0</v>
      </c>
      <c r="E1280" s="17">
        <f t="shared" si="20"/>
        <v>0</v>
      </c>
      <c r="F1280" s="17">
        <v>11.83</v>
      </c>
      <c r="G1280" s="17">
        <v>13.35</v>
      </c>
      <c r="H1280" s="17">
        <f t="shared" si="21"/>
        <v>25.18</v>
      </c>
    </row>
    <row r="1281" spans="2:8" x14ac:dyDescent="0.25">
      <c r="B1281" s="63">
        <v>43648</v>
      </c>
      <c r="C1281" s="17">
        <v>0</v>
      </c>
      <c r="D1281" s="17">
        <v>0</v>
      </c>
      <c r="E1281" s="17">
        <f t="shared" si="20"/>
        <v>0</v>
      </c>
      <c r="F1281" s="17">
        <v>12.262</v>
      </c>
      <c r="G1281" s="17">
        <v>9.4499999999999993</v>
      </c>
      <c r="H1281" s="17">
        <f t="shared" si="21"/>
        <v>21.712</v>
      </c>
    </row>
    <row r="1282" spans="2:8" x14ac:dyDescent="0.25">
      <c r="B1282" s="63">
        <v>43649</v>
      </c>
      <c r="C1282" s="17">
        <v>0</v>
      </c>
      <c r="D1282" s="17">
        <v>0</v>
      </c>
      <c r="E1282" s="17">
        <f t="shared" si="20"/>
        <v>0</v>
      </c>
      <c r="F1282" s="17">
        <v>12.103</v>
      </c>
      <c r="G1282" s="17">
        <v>17.806999999999999</v>
      </c>
      <c r="H1282" s="17">
        <f t="shared" si="21"/>
        <v>29.909999999999997</v>
      </c>
    </row>
    <row r="1283" spans="2:8" x14ac:dyDescent="0.25">
      <c r="B1283" s="63">
        <v>43650</v>
      </c>
      <c r="C1283" s="17">
        <v>0</v>
      </c>
      <c r="D1283" s="17">
        <v>0</v>
      </c>
      <c r="E1283" s="17">
        <f t="shared" si="20"/>
        <v>0</v>
      </c>
      <c r="F1283" s="17">
        <v>11.391</v>
      </c>
      <c r="G1283" s="17">
        <v>0</v>
      </c>
      <c r="H1283" s="17">
        <f t="shared" si="21"/>
        <v>11.391</v>
      </c>
    </row>
    <row r="1284" spans="2:8" x14ac:dyDescent="0.25">
      <c r="B1284" s="63">
        <v>43651</v>
      </c>
      <c r="C1284" s="17">
        <v>0</v>
      </c>
      <c r="D1284" s="17">
        <v>0</v>
      </c>
      <c r="E1284" s="17">
        <f t="shared" si="20"/>
        <v>0</v>
      </c>
      <c r="F1284" s="17">
        <v>10.116</v>
      </c>
      <c r="G1284" s="17">
        <v>0</v>
      </c>
      <c r="H1284" s="17">
        <f t="shared" si="21"/>
        <v>10.116</v>
      </c>
    </row>
    <row r="1285" spans="2:8" x14ac:dyDescent="0.25">
      <c r="B1285" s="63">
        <v>43652</v>
      </c>
      <c r="C1285" s="17">
        <v>0.36599999999999999</v>
      </c>
      <c r="D1285" s="17">
        <v>0</v>
      </c>
      <c r="E1285" s="17">
        <f t="shared" si="20"/>
        <v>0.36599999999999999</v>
      </c>
      <c r="F1285" s="17">
        <v>10.566000000000001</v>
      </c>
      <c r="G1285" s="17">
        <v>0</v>
      </c>
      <c r="H1285" s="17">
        <f t="shared" si="21"/>
        <v>10.932</v>
      </c>
    </row>
    <row r="1286" spans="2:8" x14ac:dyDescent="0.25">
      <c r="B1286" s="63">
        <v>43653</v>
      </c>
      <c r="C1286" s="17">
        <v>0</v>
      </c>
      <c r="D1286" s="17">
        <v>0</v>
      </c>
      <c r="E1286" s="17">
        <f t="shared" si="20"/>
        <v>0</v>
      </c>
      <c r="F1286" s="17">
        <v>10.170999999999999</v>
      </c>
      <c r="G1286" s="17">
        <v>0</v>
      </c>
      <c r="H1286" s="17">
        <f t="shared" si="21"/>
        <v>10.170999999999999</v>
      </c>
    </row>
    <row r="1287" spans="2:8" x14ac:dyDescent="0.25">
      <c r="B1287" s="63">
        <v>43654</v>
      </c>
      <c r="C1287" s="17">
        <v>0.26500000000000001</v>
      </c>
      <c r="D1287" s="17">
        <v>0</v>
      </c>
      <c r="E1287" s="17">
        <f t="shared" si="20"/>
        <v>0.26500000000000001</v>
      </c>
      <c r="F1287" s="17">
        <v>11.69</v>
      </c>
      <c r="G1287" s="17">
        <v>10.815</v>
      </c>
      <c r="H1287" s="17">
        <f t="shared" si="21"/>
        <v>22.77</v>
      </c>
    </row>
    <row r="1288" spans="2:8" x14ac:dyDescent="0.25">
      <c r="B1288" s="63">
        <v>43655</v>
      </c>
      <c r="C1288" s="17">
        <v>0</v>
      </c>
      <c r="D1288" s="17">
        <v>0</v>
      </c>
      <c r="E1288" s="17">
        <f t="shared" si="20"/>
        <v>0</v>
      </c>
      <c r="F1288" s="17">
        <v>10.217000000000001</v>
      </c>
      <c r="G1288" s="17">
        <v>9.4589999999999996</v>
      </c>
      <c r="H1288" s="17">
        <f t="shared" si="21"/>
        <v>19.676000000000002</v>
      </c>
    </row>
    <row r="1289" spans="2:8" x14ac:dyDescent="0.25">
      <c r="B1289" s="63">
        <v>43656</v>
      </c>
      <c r="C1289" s="17">
        <v>0</v>
      </c>
      <c r="D1289" s="17">
        <v>0</v>
      </c>
      <c r="E1289" s="17">
        <f t="shared" si="20"/>
        <v>0</v>
      </c>
      <c r="F1289" s="17">
        <v>11.016</v>
      </c>
      <c r="G1289" s="17">
        <v>3.0779999999999998</v>
      </c>
      <c r="H1289" s="17">
        <f t="shared" si="21"/>
        <v>14.093999999999999</v>
      </c>
    </row>
    <row r="1290" spans="2:8" x14ac:dyDescent="0.25">
      <c r="B1290" s="63">
        <v>43657</v>
      </c>
      <c r="C1290" s="17">
        <v>5.5E-2</v>
      </c>
      <c r="D1290" s="17">
        <v>0</v>
      </c>
      <c r="E1290" s="17">
        <f t="shared" si="20"/>
        <v>5.5E-2</v>
      </c>
      <c r="F1290" s="17">
        <v>11.595000000000001</v>
      </c>
      <c r="G1290" s="17">
        <v>0</v>
      </c>
      <c r="H1290" s="17">
        <f t="shared" si="21"/>
        <v>11.65</v>
      </c>
    </row>
    <row r="1291" spans="2:8" x14ac:dyDescent="0.25">
      <c r="B1291" s="63">
        <v>43658</v>
      </c>
      <c r="C1291" s="17">
        <v>0</v>
      </c>
      <c r="D1291" s="17">
        <v>0</v>
      </c>
      <c r="E1291" s="17">
        <f t="shared" si="20"/>
        <v>0</v>
      </c>
      <c r="F1291" s="17">
        <v>8.8840000000000003</v>
      </c>
      <c r="G1291" s="17">
        <v>0</v>
      </c>
      <c r="H1291" s="17">
        <f t="shared" si="21"/>
        <v>8.8840000000000003</v>
      </c>
    </row>
    <row r="1292" spans="2:8" x14ac:dyDescent="0.25">
      <c r="B1292" s="63">
        <v>43659</v>
      </c>
      <c r="C1292" s="17">
        <v>0</v>
      </c>
      <c r="D1292" s="17">
        <v>0</v>
      </c>
      <c r="E1292" s="17">
        <f t="shared" si="20"/>
        <v>0</v>
      </c>
      <c r="F1292" s="17">
        <v>10.772</v>
      </c>
      <c r="G1292" s="17">
        <v>0</v>
      </c>
      <c r="H1292" s="17">
        <f t="shared" si="21"/>
        <v>10.772</v>
      </c>
    </row>
    <row r="1293" spans="2:8" x14ac:dyDescent="0.25">
      <c r="B1293" s="63">
        <v>43660</v>
      </c>
      <c r="C1293" s="17">
        <v>0</v>
      </c>
      <c r="D1293" s="17">
        <v>0</v>
      </c>
      <c r="E1293" s="17">
        <f t="shared" si="20"/>
        <v>0</v>
      </c>
      <c r="F1293" s="17">
        <v>10.561999999999999</v>
      </c>
      <c r="G1293" s="17">
        <v>0</v>
      </c>
      <c r="H1293" s="17">
        <f t="shared" si="21"/>
        <v>10.561999999999999</v>
      </c>
    </row>
    <row r="1294" spans="2:8" x14ac:dyDescent="0.25">
      <c r="B1294" s="63">
        <v>43661</v>
      </c>
      <c r="C1294" s="17">
        <v>0</v>
      </c>
      <c r="D1294" s="17">
        <v>0</v>
      </c>
      <c r="E1294" s="17">
        <f t="shared" si="20"/>
        <v>0</v>
      </c>
      <c r="F1294" s="17">
        <v>9.8849999999999998</v>
      </c>
      <c r="G1294" s="17">
        <v>0</v>
      </c>
      <c r="H1294" s="17">
        <f t="shared" si="21"/>
        <v>9.8849999999999998</v>
      </c>
    </row>
    <row r="1295" spans="2:8" x14ac:dyDescent="0.25">
      <c r="B1295" s="63">
        <v>43662</v>
      </c>
      <c r="C1295" s="17">
        <v>0</v>
      </c>
      <c r="D1295" s="17">
        <v>0</v>
      </c>
      <c r="E1295" s="17">
        <f t="shared" si="20"/>
        <v>0</v>
      </c>
      <c r="F1295" s="17">
        <v>10.741</v>
      </c>
      <c r="G1295" s="17">
        <v>0</v>
      </c>
      <c r="H1295" s="17">
        <f t="shared" si="21"/>
        <v>10.741</v>
      </c>
    </row>
    <row r="1296" spans="2:8" x14ac:dyDescent="0.25">
      <c r="B1296" s="63">
        <v>43663</v>
      </c>
      <c r="C1296" s="17">
        <v>0</v>
      </c>
      <c r="D1296" s="17">
        <v>0</v>
      </c>
      <c r="E1296" s="17">
        <f t="shared" si="20"/>
        <v>0</v>
      </c>
      <c r="F1296" s="17">
        <v>7.2110000000000003</v>
      </c>
      <c r="G1296" s="17">
        <v>0</v>
      </c>
      <c r="H1296" s="17">
        <f t="shared" si="21"/>
        <v>7.2110000000000003</v>
      </c>
    </row>
    <row r="1297" spans="2:8" x14ac:dyDescent="0.25">
      <c r="B1297" s="63">
        <v>43664</v>
      </c>
      <c r="C1297" s="17">
        <v>0</v>
      </c>
      <c r="D1297" s="17">
        <v>0</v>
      </c>
      <c r="E1297" s="17">
        <f t="shared" ref="E1297:E1360" si="22">C1297+D1297</f>
        <v>0</v>
      </c>
      <c r="F1297" s="17">
        <v>8.0839999999999996</v>
      </c>
      <c r="G1297" s="17">
        <v>0</v>
      </c>
      <c r="H1297" s="17">
        <f t="shared" ref="H1297:H1360" si="23">SUM(E1297:G1297)</f>
        <v>8.0839999999999996</v>
      </c>
    </row>
    <row r="1298" spans="2:8" x14ac:dyDescent="0.25">
      <c r="B1298" s="63">
        <v>43665</v>
      </c>
      <c r="C1298" s="17">
        <v>0</v>
      </c>
      <c r="D1298" s="17">
        <v>0</v>
      </c>
      <c r="E1298" s="17">
        <f t="shared" si="22"/>
        <v>0</v>
      </c>
      <c r="F1298" s="17">
        <v>8.7390000000000008</v>
      </c>
      <c r="G1298" s="17">
        <v>0</v>
      </c>
      <c r="H1298" s="17">
        <f t="shared" si="23"/>
        <v>8.7390000000000008</v>
      </c>
    </row>
    <row r="1299" spans="2:8" x14ac:dyDescent="0.25">
      <c r="B1299" s="63">
        <v>43666</v>
      </c>
      <c r="C1299" s="17">
        <v>0</v>
      </c>
      <c r="D1299" s="17">
        <v>0</v>
      </c>
      <c r="E1299" s="17">
        <f t="shared" si="22"/>
        <v>0</v>
      </c>
      <c r="F1299" s="17">
        <v>9.5090000000000003</v>
      </c>
      <c r="G1299" s="17">
        <v>0</v>
      </c>
      <c r="H1299" s="17">
        <f t="shared" si="23"/>
        <v>9.5090000000000003</v>
      </c>
    </row>
    <row r="1300" spans="2:8" x14ac:dyDescent="0.25">
      <c r="B1300" s="63">
        <v>43667</v>
      </c>
      <c r="C1300" s="17">
        <v>0</v>
      </c>
      <c r="D1300" s="17">
        <v>0</v>
      </c>
      <c r="E1300" s="17">
        <f t="shared" si="22"/>
        <v>0</v>
      </c>
      <c r="F1300" s="17">
        <v>7.6429999999999998</v>
      </c>
      <c r="G1300" s="17">
        <v>0</v>
      </c>
      <c r="H1300" s="17">
        <f t="shared" si="23"/>
        <v>7.6429999999999998</v>
      </c>
    </row>
    <row r="1301" spans="2:8" x14ac:dyDescent="0.25">
      <c r="B1301" s="63">
        <v>43668</v>
      </c>
      <c r="C1301" s="17">
        <v>0</v>
      </c>
      <c r="D1301" s="17">
        <v>0</v>
      </c>
      <c r="E1301" s="17">
        <f t="shared" si="22"/>
        <v>0</v>
      </c>
      <c r="F1301" s="17">
        <v>9.43</v>
      </c>
      <c r="G1301" s="17">
        <v>0</v>
      </c>
      <c r="H1301" s="17">
        <f t="shared" si="23"/>
        <v>9.43</v>
      </c>
    </row>
    <row r="1302" spans="2:8" x14ac:dyDescent="0.25">
      <c r="B1302" s="63">
        <v>43669</v>
      </c>
      <c r="C1302" s="17">
        <v>0</v>
      </c>
      <c r="D1302" s="17">
        <v>0</v>
      </c>
      <c r="E1302" s="17">
        <f t="shared" si="22"/>
        <v>0</v>
      </c>
      <c r="F1302" s="17">
        <v>11.553000000000001</v>
      </c>
      <c r="G1302" s="17">
        <v>0</v>
      </c>
      <c r="H1302" s="17">
        <f t="shared" si="23"/>
        <v>11.553000000000001</v>
      </c>
    </row>
    <row r="1303" spans="2:8" x14ac:dyDescent="0.25">
      <c r="B1303" s="63">
        <v>43670</v>
      </c>
      <c r="C1303" s="17">
        <v>0</v>
      </c>
      <c r="D1303" s="17">
        <v>0</v>
      </c>
      <c r="E1303" s="17">
        <f t="shared" si="22"/>
        <v>0</v>
      </c>
      <c r="F1303" s="17">
        <v>10.224</v>
      </c>
      <c r="G1303" s="17">
        <v>0</v>
      </c>
      <c r="H1303" s="17">
        <f t="shared" si="23"/>
        <v>10.224</v>
      </c>
    </row>
    <row r="1304" spans="2:8" x14ac:dyDescent="0.25">
      <c r="B1304" s="63">
        <v>43671</v>
      </c>
      <c r="C1304" s="17">
        <v>1.2999999999999999E-2</v>
      </c>
      <c r="D1304" s="17">
        <v>0</v>
      </c>
      <c r="E1304" s="17">
        <f t="shared" si="22"/>
        <v>1.2999999999999999E-2</v>
      </c>
      <c r="F1304" s="17">
        <v>10.689</v>
      </c>
      <c r="G1304" s="17">
        <v>0</v>
      </c>
      <c r="H1304" s="17">
        <f t="shared" si="23"/>
        <v>10.702</v>
      </c>
    </row>
    <row r="1305" spans="2:8" x14ac:dyDescent="0.25">
      <c r="B1305" s="63">
        <v>43672</v>
      </c>
      <c r="C1305" s="17">
        <v>0</v>
      </c>
      <c r="D1305" s="17">
        <v>0</v>
      </c>
      <c r="E1305" s="17">
        <f t="shared" si="22"/>
        <v>0</v>
      </c>
      <c r="F1305" s="17">
        <v>9.4600000000000009</v>
      </c>
      <c r="G1305" s="17">
        <v>0</v>
      </c>
      <c r="H1305" s="17">
        <f t="shared" si="23"/>
        <v>9.4600000000000009</v>
      </c>
    </row>
    <row r="1306" spans="2:8" x14ac:dyDescent="0.25">
      <c r="B1306" s="63">
        <v>43673</v>
      </c>
      <c r="C1306" s="17">
        <v>0</v>
      </c>
      <c r="D1306" s="17">
        <v>0</v>
      </c>
      <c r="E1306" s="17">
        <f t="shared" si="22"/>
        <v>0</v>
      </c>
      <c r="F1306" s="17">
        <v>13.8</v>
      </c>
      <c r="G1306" s="17">
        <v>0</v>
      </c>
      <c r="H1306" s="17">
        <f t="shared" si="23"/>
        <v>13.8</v>
      </c>
    </row>
    <row r="1307" spans="2:8" x14ac:dyDescent="0.25">
      <c r="B1307" s="63">
        <v>43674</v>
      </c>
      <c r="C1307" s="17">
        <v>0</v>
      </c>
      <c r="D1307" s="17">
        <v>0</v>
      </c>
      <c r="E1307" s="17">
        <f t="shared" si="22"/>
        <v>0</v>
      </c>
      <c r="F1307" s="17">
        <v>12.472</v>
      </c>
      <c r="G1307" s="17">
        <v>0</v>
      </c>
      <c r="H1307" s="17">
        <f t="shared" si="23"/>
        <v>12.472</v>
      </c>
    </row>
    <row r="1308" spans="2:8" x14ac:dyDescent="0.25">
      <c r="B1308" s="63">
        <v>43675</v>
      </c>
      <c r="C1308" s="17">
        <v>0</v>
      </c>
      <c r="D1308" s="17">
        <v>0</v>
      </c>
      <c r="E1308" s="17">
        <f t="shared" si="22"/>
        <v>0</v>
      </c>
      <c r="F1308" s="17">
        <v>10.319000000000001</v>
      </c>
      <c r="G1308" s="17">
        <v>0</v>
      </c>
      <c r="H1308" s="17">
        <f t="shared" si="23"/>
        <v>10.319000000000001</v>
      </c>
    </row>
    <row r="1309" spans="2:8" x14ac:dyDescent="0.25">
      <c r="B1309" s="63">
        <v>43676</v>
      </c>
      <c r="C1309" s="17">
        <v>0</v>
      </c>
      <c r="D1309" s="17">
        <v>0</v>
      </c>
      <c r="E1309" s="17">
        <f t="shared" si="22"/>
        <v>0</v>
      </c>
      <c r="F1309" s="17">
        <v>7.577</v>
      </c>
      <c r="G1309" s="17">
        <v>0</v>
      </c>
      <c r="H1309" s="17">
        <f t="shared" si="23"/>
        <v>7.577</v>
      </c>
    </row>
    <row r="1310" spans="2:8" x14ac:dyDescent="0.25">
      <c r="B1310" s="63">
        <v>43677</v>
      </c>
      <c r="C1310" s="17">
        <v>0</v>
      </c>
      <c r="D1310" s="17">
        <v>0</v>
      </c>
      <c r="E1310" s="17">
        <f t="shared" si="22"/>
        <v>0</v>
      </c>
      <c r="F1310" s="17">
        <v>9.2010000000000005</v>
      </c>
      <c r="G1310" s="17">
        <v>0</v>
      </c>
      <c r="H1310" s="17">
        <f t="shared" si="23"/>
        <v>9.2010000000000005</v>
      </c>
    </row>
    <row r="1311" spans="2:8" x14ac:dyDescent="0.25">
      <c r="B1311" s="63">
        <v>43678</v>
      </c>
      <c r="C1311" s="17">
        <v>5.0999999999999997E-2</v>
      </c>
      <c r="D1311" s="17">
        <v>0</v>
      </c>
      <c r="E1311" s="17">
        <f t="shared" si="22"/>
        <v>5.0999999999999997E-2</v>
      </c>
      <c r="F1311" s="17">
        <v>12.255000000000001</v>
      </c>
      <c r="G1311" s="17">
        <v>0</v>
      </c>
      <c r="H1311" s="17">
        <f t="shared" si="23"/>
        <v>12.306000000000001</v>
      </c>
    </row>
    <row r="1312" spans="2:8" x14ac:dyDescent="0.25">
      <c r="B1312" s="63">
        <v>43679</v>
      </c>
      <c r="C1312" s="17">
        <v>0</v>
      </c>
      <c r="D1312" s="17">
        <v>0</v>
      </c>
      <c r="E1312" s="17">
        <f t="shared" si="22"/>
        <v>0</v>
      </c>
      <c r="F1312" s="17">
        <v>12.545</v>
      </c>
      <c r="G1312" s="17">
        <v>0</v>
      </c>
      <c r="H1312" s="17">
        <f t="shared" si="23"/>
        <v>12.545</v>
      </c>
    </row>
    <row r="1313" spans="2:8" x14ac:dyDescent="0.25">
      <c r="B1313" s="63">
        <v>43680</v>
      </c>
      <c r="C1313" s="17">
        <v>0</v>
      </c>
      <c r="D1313" s="17">
        <v>0</v>
      </c>
      <c r="E1313" s="17">
        <f t="shared" si="22"/>
        <v>0</v>
      </c>
      <c r="F1313" s="17">
        <v>13.388999999999999</v>
      </c>
      <c r="G1313" s="17">
        <v>0</v>
      </c>
      <c r="H1313" s="17">
        <f t="shared" si="23"/>
        <v>13.388999999999999</v>
      </c>
    </row>
    <row r="1314" spans="2:8" x14ac:dyDescent="0.25">
      <c r="B1314" s="63">
        <v>43681</v>
      </c>
      <c r="C1314" s="17">
        <v>1.2E-2</v>
      </c>
      <c r="D1314" s="17">
        <v>0</v>
      </c>
      <c r="E1314" s="17">
        <f t="shared" si="22"/>
        <v>1.2E-2</v>
      </c>
      <c r="F1314" s="17">
        <v>13.6</v>
      </c>
      <c r="G1314" s="17">
        <v>0</v>
      </c>
      <c r="H1314" s="17">
        <f t="shared" si="23"/>
        <v>13.612</v>
      </c>
    </row>
    <row r="1315" spans="2:8" x14ac:dyDescent="0.25">
      <c r="B1315" s="63">
        <v>43682</v>
      </c>
      <c r="C1315" s="17">
        <v>0</v>
      </c>
      <c r="D1315" s="17">
        <v>0</v>
      </c>
      <c r="E1315" s="17">
        <f t="shared" si="22"/>
        <v>0</v>
      </c>
      <c r="F1315" s="17">
        <v>12.945</v>
      </c>
      <c r="G1315" s="17">
        <v>0</v>
      </c>
      <c r="H1315" s="17">
        <f t="shared" si="23"/>
        <v>12.945</v>
      </c>
    </row>
    <row r="1316" spans="2:8" x14ac:dyDescent="0.25">
      <c r="B1316" s="63">
        <v>43683</v>
      </c>
      <c r="C1316" s="17">
        <v>3.3000000000000002E-2</v>
      </c>
      <c r="D1316" s="17">
        <v>0</v>
      </c>
      <c r="E1316" s="17">
        <f t="shared" si="22"/>
        <v>3.3000000000000002E-2</v>
      </c>
      <c r="F1316" s="17">
        <v>14.778</v>
      </c>
      <c r="G1316" s="17">
        <v>0</v>
      </c>
      <c r="H1316" s="17">
        <f t="shared" si="23"/>
        <v>14.811</v>
      </c>
    </row>
    <row r="1317" spans="2:8" x14ac:dyDescent="0.25">
      <c r="B1317" s="63">
        <v>43684</v>
      </c>
      <c r="C1317" s="17">
        <v>0</v>
      </c>
      <c r="D1317" s="17">
        <v>0</v>
      </c>
      <c r="E1317" s="17">
        <f t="shared" si="22"/>
        <v>0</v>
      </c>
      <c r="F1317" s="17">
        <v>12.867000000000001</v>
      </c>
      <c r="G1317" s="17">
        <v>0</v>
      </c>
      <c r="H1317" s="17">
        <f t="shared" si="23"/>
        <v>12.867000000000001</v>
      </c>
    </row>
    <row r="1318" spans="2:8" x14ac:dyDescent="0.25">
      <c r="B1318" s="63">
        <v>43685</v>
      </c>
      <c r="C1318" s="17">
        <v>0</v>
      </c>
      <c r="D1318" s="17">
        <v>0</v>
      </c>
      <c r="E1318" s="17">
        <f t="shared" si="22"/>
        <v>0</v>
      </c>
      <c r="F1318" s="17">
        <v>15.493</v>
      </c>
      <c r="G1318" s="17">
        <v>0</v>
      </c>
      <c r="H1318" s="17">
        <f t="shared" si="23"/>
        <v>15.493</v>
      </c>
    </row>
    <row r="1319" spans="2:8" x14ac:dyDescent="0.25">
      <c r="B1319" s="63">
        <v>43686</v>
      </c>
      <c r="C1319" s="17">
        <v>0</v>
      </c>
      <c r="D1319" s="17">
        <v>0</v>
      </c>
      <c r="E1319" s="17">
        <f t="shared" si="22"/>
        <v>0</v>
      </c>
      <c r="F1319" s="17">
        <v>11.821</v>
      </c>
      <c r="G1319" s="17">
        <v>0</v>
      </c>
      <c r="H1319" s="17">
        <f t="shared" si="23"/>
        <v>11.821</v>
      </c>
    </row>
    <row r="1320" spans="2:8" x14ac:dyDescent="0.25">
      <c r="B1320" s="63">
        <v>43687</v>
      </c>
      <c r="C1320" s="17">
        <v>0</v>
      </c>
      <c r="D1320" s="17">
        <v>0</v>
      </c>
      <c r="E1320" s="17">
        <f t="shared" si="22"/>
        <v>0</v>
      </c>
      <c r="F1320" s="17">
        <v>10.07</v>
      </c>
      <c r="G1320" s="17">
        <v>0</v>
      </c>
      <c r="H1320" s="17">
        <f t="shared" si="23"/>
        <v>10.07</v>
      </c>
    </row>
    <row r="1321" spans="2:8" x14ac:dyDescent="0.25">
      <c r="B1321" s="63">
        <v>43688</v>
      </c>
      <c r="C1321" s="17">
        <v>0</v>
      </c>
      <c r="D1321" s="17">
        <v>0</v>
      </c>
      <c r="E1321" s="17">
        <f t="shared" si="22"/>
        <v>0</v>
      </c>
      <c r="F1321" s="17">
        <v>9.2080000000000002</v>
      </c>
      <c r="G1321" s="17">
        <v>0</v>
      </c>
      <c r="H1321" s="17">
        <f t="shared" si="23"/>
        <v>9.2080000000000002</v>
      </c>
    </row>
    <row r="1322" spans="2:8" x14ac:dyDescent="0.25">
      <c r="B1322" s="63">
        <v>43689</v>
      </c>
      <c r="C1322" s="17">
        <v>0</v>
      </c>
      <c r="D1322" s="17">
        <v>0</v>
      </c>
      <c r="E1322" s="17">
        <f t="shared" si="22"/>
        <v>0</v>
      </c>
      <c r="F1322" s="17">
        <v>11.791</v>
      </c>
      <c r="G1322" s="17">
        <v>0</v>
      </c>
      <c r="H1322" s="17">
        <f t="shared" si="23"/>
        <v>11.791</v>
      </c>
    </row>
    <row r="1323" spans="2:8" x14ac:dyDescent="0.25">
      <c r="B1323" s="63">
        <v>43690</v>
      </c>
      <c r="C1323" s="17">
        <v>0</v>
      </c>
      <c r="D1323" s="17">
        <v>0</v>
      </c>
      <c r="E1323" s="17">
        <f t="shared" si="22"/>
        <v>0</v>
      </c>
      <c r="F1323" s="17">
        <v>5.2839999999999998</v>
      </c>
      <c r="G1323" s="17">
        <v>0</v>
      </c>
      <c r="H1323" s="17">
        <f t="shared" si="23"/>
        <v>5.2839999999999998</v>
      </c>
    </row>
    <row r="1324" spans="2:8" x14ac:dyDescent="0.25">
      <c r="B1324" s="63">
        <v>43691</v>
      </c>
      <c r="C1324" s="17">
        <v>0</v>
      </c>
      <c r="D1324" s="17">
        <v>0</v>
      </c>
      <c r="E1324" s="17">
        <f t="shared" si="22"/>
        <v>0</v>
      </c>
      <c r="F1324" s="17">
        <v>5.2439999999999998</v>
      </c>
      <c r="G1324" s="17">
        <v>0</v>
      </c>
      <c r="H1324" s="17">
        <f t="shared" si="23"/>
        <v>5.2439999999999998</v>
      </c>
    </row>
    <row r="1325" spans="2:8" x14ac:dyDescent="0.25">
      <c r="B1325" s="63">
        <v>43692</v>
      </c>
      <c r="C1325" s="17">
        <v>0</v>
      </c>
      <c r="D1325" s="17">
        <v>0</v>
      </c>
      <c r="E1325" s="17">
        <f t="shared" si="22"/>
        <v>0</v>
      </c>
      <c r="F1325" s="17">
        <v>5.0540000000000003</v>
      </c>
      <c r="G1325" s="17">
        <v>0</v>
      </c>
      <c r="H1325" s="17">
        <f t="shared" si="23"/>
        <v>5.0540000000000003</v>
      </c>
    </row>
    <row r="1326" spans="2:8" x14ac:dyDescent="0.25">
      <c r="B1326" s="63">
        <v>43693</v>
      </c>
      <c r="C1326" s="17">
        <v>0</v>
      </c>
      <c r="D1326" s="17">
        <v>0</v>
      </c>
      <c r="E1326" s="17">
        <f t="shared" si="22"/>
        <v>0</v>
      </c>
      <c r="F1326" s="17">
        <v>5.05</v>
      </c>
      <c r="G1326" s="17">
        <v>0</v>
      </c>
      <c r="H1326" s="17">
        <f t="shared" si="23"/>
        <v>5.05</v>
      </c>
    </row>
    <row r="1327" spans="2:8" x14ac:dyDescent="0.25">
      <c r="B1327" s="63">
        <v>43694</v>
      </c>
      <c r="C1327" s="17">
        <v>0</v>
      </c>
      <c r="D1327" s="17">
        <v>0</v>
      </c>
      <c r="E1327" s="17">
        <f t="shared" si="22"/>
        <v>0</v>
      </c>
      <c r="F1327" s="17">
        <v>5.0620000000000003</v>
      </c>
      <c r="G1327" s="17">
        <v>0</v>
      </c>
      <c r="H1327" s="17">
        <f t="shared" si="23"/>
        <v>5.0620000000000003</v>
      </c>
    </row>
    <row r="1328" spans="2:8" x14ac:dyDescent="0.25">
      <c r="B1328" s="63">
        <v>43695</v>
      </c>
      <c r="C1328" s="17">
        <v>0</v>
      </c>
      <c r="D1328" s="17">
        <v>0</v>
      </c>
      <c r="E1328" s="17">
        <f t="shared" si="22"/>
        <v>0</v>
      </c>
      <c r="F1328" s="17">
        <v>5.0540000000000003</v>
      </c>
      <c r="G1328" s="17">
        <v>0</v>
      </c>
      <c r="H1328" s="17">
        <f t="shared" si="23"/>
        <v>5.0540000000000003</v>
      </c>
    </row>
    <row r="1329" spans="2:8" x14ac:dyDescent="0.25">
      <c r="B1329" s="63">
        <v>43696</v>
      </c>
      <c r="C1329" s="17">
        <v>0</v>
      </c>
      <c r="D1329" s="17">
        <v>0</v>
      </c>
      <c r="E1329" s="17">
        <f t="shared" si="22"/>
        <v>0</v>
      </c>
      <c r="F1329" s="17">
        <v>5.0519999999999996</v>
      </c>
      <c r="G1329" s="17">
        <v>0</v>
      </c>
      <c r="H1329" s="17">
        <f t="shared" si="23"/>
        <v>5.0519999999999996</v>
      </c>
    </row>
    <row r="1330" spans="2:8" x14ac:dyDescent="0.25">
      <c r="B1330" s="63">
        <v>43697</v>
      </c>
      <c r="C1330" s="17">
        <v>0</v>
      </c>
      <c r="D1330" s="17">
        <v>0</v>
      </c>
      <c r="E1330" s="17">
        <f t="shared" si="22"/>
        <v>0</v>
      </c>
      <c r="F1330" s="17">
        <v>5.0549999999999997</v>
      </c>
      <c r="G1330" s="17">
        <v>0</v>
      </c>
      <c r="H1330" s="17">
        <f t="shared" si="23"/>
        <v>5.0549999999999997</v>
      </c>
    </row>
    <row r="1331" spans="2:8" x14ac:dyDescent="0.25">
      <c r="B1331" s="63">
        <v>43698</v>
      </c>
      <c r="C1331" s="17">
        <v>0</v>
      </c>
      <c r="D1331" s="17">
        <v>0</v>
      </c>
      <c r="E1331" s="17">
        <f t="shared" si="22"/>
        <v>0</v>
      </c>
      <c r="F1331" s="17">
        <v>5.0519999999999996</v>
      </c>
      <c r="G1331" s="17">
        <v>0</v>
      </c>
      <c r="H1331" s="17">
        <f t="shared" si="23"/>
        <v>5.0519999999999996</v>
      </c>
    </row>
    <row r="1332" spans="2:8" x14ac:dyDescent="0.25">
      <c r="B1332" s="63">
        <v>43699</v>
      </c>
      <c r="C1332" s="17">
        <v>0</v>
      </c>
      <c r="D1332" s="17">
        <v>0</v>
      </c>
      <c r="E1332" s="17">
        <f t="shared" si="22"/>
        <v>0</v>
      </c>
      <c r="F1332" s="17">
        <v>5.0549999999999997</v>
      </c>
      <c r="G1332" s="17">
        <v>0</v>
      </c>
      <c r="H1332" s="17">
        <f t="shared" si="23"/>
        <v>5.0549999999999997</v>
      </c>
    </row>
    <row r="1333" spans="2:8" x14ac:dyDescent="0.25">
      <c r="B1333" s="63">
        <v>43700</v>
      </c>
      <c r="C1333" s="17">
        <v>0</v>
      </c>
      <c r="D1333" s="17">
        <v>0</v>
      </c>
      <c r="E1333" s="17">
        <f t="shared" si="22"/>
        <v>0</v>
      </c>
      <c r="F1333" s="17">
        <v>5.0149999999999997</v>
      </c>
      <c r="G1333" s="17">
        <v>0</v>
      </c>
      <c r="H1333" s="17">
        <f t="shared" si="23"/>
        <v>5.0149999999999997</v>
      </c>
    </row>
    <row r="1334" spans="2:8" x14ac:dyDescent="0.25">
      <c r="B1334" s="63">
        <v>43701</v>
      </c>
      <c r="C1334" s="17">
        <v>0</v>
      </c>
      <c r="D1334" s="17">
        <v>0</v>
      </c>
      <c r="E1334" s="17">
        <f t="shared" si="22"/>
        <v>0</v>
      </c>
      <c r="F1334" s="17">
        <v>5.0359999999999996</v>
      </c>
      <c r="G1334" s="17">
        <v>0</v>
      </c>
      <c r="H1334" s="17">
        <f t="shared" si="23"/>
        <v>5.0359999999999996</v>
      </c>
    </row>
    <row r="1335" spans="2:8" x14ac:dyDescent="0.25">
      <c r="B1335" s="63">
        <v>43702</v>
      </c>
      <c r="C1335" s="17">
        <v>0</v>
      </c>
      <c r="D1335" s="17">
        <v>0</v>
      </c>
      <c r="E1335" s="17">
        <f t="shared" si="22"/>
        <v>0</v>
      </c>
      <c r="F1335" s="17">
        <v>5.024</v>
      </c>
      <c r="G1335" s="17">
        <v>0</v>
      </c>
      <c r="H1335" s="17">
        <f t="shared" si="23"/>
        <v>5.024</v>
      </c>
    </row>
    <row r="1336" spans="2:8" x14ac:dyDescent="0.25">
      <c r="B1336" s="63">
        <v>43703</v>
      </c>
      <c r="C1336" s="17">
        <v>0</v>
      </c>
      <c r="D1336" s="17">
        <v>0</v>
      </c>
      <c r="E1336" s="17">
        <f t="shared" si="22"/>
        <v>0</v>
      </c>
      <c r="F1336" s="17">
        <v>5.0350000000000001</v>
      </c>
      <c r="G1336" s="17">
        <v>0</v>
      </c>
      <c r="H1336" s="17">
        <f t="shared" si="23"/>
        <v>5.0350000000000001</v>
      </c>
    </row>
    <row r="1337" spans="2:8" x14ac:dyDescent="0.25">
      <c r="B1337" s="63">
        <v>43704</v>
      </c>
      <c r="C1337" s="17">
        <v>0</v>
      </c>
      <c r="D1337" s="17">
        <v>0</v>
      </c>
      <c r="E1337" s="17">
        <f t="shared" si="22"/>
        <v>0</v>
      </c>
      <c r="F1337" s="17">
        <v>5.0449999999999999</v>
      </c>
      <c r="G1337" s="17">
        <v>0</v>
      </c>
      <c r="H1337" s="17">
        <f t="shared" si="23"/>
        <v>5.0449999999999999</v>
      </c>
    </row>
    <row r="1338" spans="2:8" x14ac:dyDescent="0.25">
      <c r="B1338" s="63">
        <v>43705</v>
      </c>
      <c r="C1338" s="17">
        <v>0</v>
      </c>
      <c r="D1338" s="17">
        <v>0</v>
      </c>
      <c r="E1338" s="17">
        <f t="shared" si="22"/>
        <v>0</v>
      </c>
      <c r="F1338" s="17">
        <v>5.0069999999999997</v>
      </c>
      <c r="G1338" s="17">
        <v>0</v>
      </c>
      <c r="H1338" s="17">
        <f t="shared" si="23"/>
        <v>5.0069999999999997</v>
      </c>
    </row>
    <row r="1339" spans="2:8" x14ac:dyDescent="0.25">
      <c r="B1339" s="63">
        <v>43706</v>
      </c>
      <c r="C1339" s="17">
        <v>3.3000000000000002E-2</v>
      </c>
      <c r="D1339" s="17">
        <v>0</v>
      </c>
      <c r="E1339" s="17">
        <f t="shared" si="22"/>
        <v>3.3000000000000002E-2</v>
      </c>
      <c r="F1339" s="17">
        <v>5.0019999999999998</v>
      </c>
      <c r="G1339" s="17">
        <v>0</v>
      </c>
      <c r="H1339" s="17">
        <f t="shared" si="23"/>
        <v>5.0350000000000001</v>
      </c>
    </row>
    <row r="1340" spans="2:8" x14ac:dyDescent="0.25">
      <c r="B1340" s="63">
        <v>43707</v>
      </c>
      <c r="C1340" s="17">
        <v>0</v>
      </c>
      <c r="D1340" s="17">
        <v>0</v>
      </c>
      <c r="E1340" s="17">
        <f t="shared" si="22"/>
        <v>0</v>
      </c>
      <c r="F1340" s="17">
        <v>5.008</v>
      </c>
      <c r="G1340" s="17">
        <v>0</v>
      </c>
      <c r="H1340" s="17">
        <f t="shared" si="23"/>
        <v>5.008</v>
      </c>
    </row>
    <row r="1341" spans="2:8" x14ac:dyDescent="0.25">
      <c r="B1341" s="63">
        <v>43708</v>
      </c>
      <c r="C1341" s="17">
        <v>2.8000000000000001E-2</v>
      </c>
      <c r="D1341" s="17">
        <v>0</v>
      </c>
      <c r="E1341" s="17">
        <f t="shared" si="22"/>
        <v>2.8000000000000001E-2</v>
      </c>
      <c r="F1341" s="17">
        <v>5.03</v>
      </c>
      <c r="G1341" s="17">
        <v>0</v>
      </c>
      <c r="H1341" s="17">
        <f t="shared" si="23"/>
        <v>5.0579999999999998</v>
      </c>
    </row>
    <row r="1342" spans="2:8" x14ac:dyDescent="0.25">
      <c r="B1342" s="63">
        <v>43709</v>
      </c>
      <c r="C1342" s="17">
        <v>2.4E-2</v>
      </c>
      <c r="D1342" s="17">
        <v>0</v>
      </c>
      <c r="E1342" s="17">
        <f t="shared" si="22"/>
        <v>2.4E-2</v>
      </c>
      <c r="F1342" s="17">
        <v>7.6079999999999997</v>
      </c>
      <c r="G1342" s="17">
        <v>0</v>
      </c>
      <c r="H1342" s="17">
        <f t="shared" si="23"/>
        <v>7.6319999999999997</v>
      </c>
    </row>
    <row r="1343" spans="2:8" x14ac:dyDescent="0.25">
      <c r="B1343" s="63">
        <v>43710</v>
      </c>
      <c r="C1343" s="17">
        <v>2.8959999999999999</v>
      </c>
      <c r="D1343" s="17">
        <v>2.3780000000000001</v>
      </c>
      <c r="E1343" s="17">
        <f t="shared" si="22"/>
        <v>5.274</v>
      </c>
      <c r="F1343" s="17">
        <v>11.802</v>
      </c>
      <c r="G1343" s="17">
        <v>0</v>
      </c>
      <c r="H1343" s="17">
        <f t="shared" si="23"/>
        <v>17.076000000000001</v>
      </c>
    </row>
    <row r="1344" spans="2:8" x14ac:dyDescent="0.25">
      <c r="B1344" s="63">
        <v>43711</v>
      </c>
      <c r="C1344" s="17">
        <v>2.6389999999999998</v>
      </c>
      <c r="D1344" s="17">
        <v>4.5490000000000004</v>
      </c>
      <c r="E1344" s="17">
        <f t="shared" si="22"/>
        <v>7.1880000000000006</v>
      </c>
      <c r="F1344" s="17">
        <v>13.827999999999999</v>
      </c>
      <c r="G1344" s="17">
        <v>0</v>
      </c>
      <c r="H1344" s="17">
        <f t="shared" si="23"/>
        <v>21.015999999999998</v>
      </c>
    </row>
    <row r="1345" spans="2:8" x14ac:dyDescent="0.25">
      <c r="B1345" s="63">
        <v>43712</v>
      </c>
      <c r="C1345" s="17">
        <v>2.2599999999999998</v>
      </c>
      <c r="D1345" s="17">
        <v>4.9720000000000004</v>
      </c>
      <c r="E1345" s="17">
        <f t="shared" si="22"/>
        <v>7.2320000000000002</v>
      </c>
      <c r="F1345" s="17">
        <v>19.829000000000001</v>
      </c>
      <c r="G1345" s="17">
        <v>0</v>
      </c>
      <c r="H1345" s="17">
        <f t="shared" si="23"/>
        <v>27.061</v>
      </c>
    </row>
    <row r="1346" spans="2:8" x14ac:dyDescent="0.25">
      <c r="B1346" s="63">
        <v>43713</v>
      </c>
      <c r="C1346" s="17">
        <v>2.5449999999999999</v>
      </c>
      <c r="D1346" s="17">
        <v>5.3019999999999996</v>
      </c>
      <c r="E1346" s="17">
        <f t="shared" si="22"/>
        <v>7.8469999999999995</v>
      </c>
      <c r="F1346" s="17">
        <v>23.677</v>
      </c>
      <c r="G1346" s="17">
        <v>0</v>
      </c>
      <c r="H1346" s="17">
        <f t="shared" si="23"/>
        <v>31.524000000000001</v>
      </c>
    </row>
    <row r="1347" spans="2:8" x14ac:dyDescent="0.25">
      <c r="B1347" s="63">
        <v>43714</v>
      </c>
      <c r="C1347" s="17">
        <v>3.452</v>
      </c>
      <c r="D1347" s="17">
        <v>1.4710000000000001</v>
      </c>
      <c r="E1347" s="17">
        <f t="shared" si="22"/>
        <v>4.923</v>
      </c>
      <c r="F1347" s="17">
        <v>23.614999999999998</v>
      </c>
      <c r="G1347" s="17">
        <v>0</v>
      </c>
      <c r="H1347" s="17">
        <f t="shared" si="23"/>
        <v>28.537999999999997</v>
      </c>
    </row>
    <row r="1348" spans="2:8" x14ac:dyDescent="0.25">
      <c r="B1348" s="63">
        <v>43715</v>
      </c>
      <c r="C1348" s="17">
        <v>3.7559999999999998</v>
      </c>
      <c r="D1348" s="17">
        <v>3.4340000000000002</v>
      </c>
      <c r="E1348" s="17">
        <f t="shared" si="22"/>
        <v>7.1899999999999995</v>
      </c>
      <c r="F1348" s="17">
        <v>23.664999999999999</v>
      </c>
      <c r="G1348" s="17">
        <v>0</v>
      </c>
      <c r="H1348" s="17">
        <f t="shared" si="23"/>
        <v>30.854999999999997</v>
      </c>
    </row>
    <row r="1349" spans="2:8" x14ac:dyDescent="0.25">
      <c r="B1349" s="63">
        <v>43716</v>
      </c>
      <c r="C1349" s="17">
        <v>3.7010000000000001</v>
      </c>
      <c r="D1349" s="17">
        <v>3.222</v>
      </c>
      <c r="E1349" s="17">
        <f t="shared" si="22"/>
        <v>6.923</v>
      </c>
      <c r="F1349" s="17">
        <v>26.16</v>
      </c>
      <c r="G1349" s="17">
        <v>0</v>
      </c>
      <c r="H1349" s="17">
        <f t="shared" si="23"/>
        <v>33.082999999999998</v>
      </c>
    </row>
    <row r="1350" spans="2:8" x14ac:dyDescent="0.25">
      <c r="B1350" s="63">
        <v>43717</v>
      </c>
      <c r="C1350" s="17">
        <v>3.677</v>
      </c>
      <c r="D1350" s="17">
        <v>7.9909999999999997</v>
      </c>
      <c r="E1350" s="17">
        <f t="shared" si="22"/>
        <v>11.667999999999999</v>
      </c>
      <c r="F1350" s="17">
        <v>26.346</v>
      </c>
      <c r="G1350" s="17">
        <v>0</v>
      </c>
      <c r="H1350" s="17">
        <f t="shared" si="23"/>
        <v>38.013999999999996</v>
      </c>
    </row>
    <row r="1351" spans="2:8" x14ac:dyDescent="0.25">
      <c r="B1351" s="63">
        <v>43718</v>
      </c>
      <c r="C1351" s="17">
        <v>3.6259999999999999</v>
      </c>
      <c r="D1351" s="17">
        <v>4.63</v>
      </c>
      <c r="E1351" s="17">
        <f t="shared" si="22"/>
        <v>8.2560000000000002</v>
      </c>
      <c r="F1351" s="17">
        <v>25.893000000000001</v>
      </c>
      <c r="G1351" s="17">
        <v>0</v>
      </c>
      <c r="H1351" s="17">
        <f t="shared" si="23"/>
        <v>34.149000000000001</v>
      </c>
    </row>
    <row r="1352" spans="2:8" x14ac:dyDescent="0.25">
      <c r="B1352" s="63">
        <v>43719</v>
      </c>
      <c r="C1352" s="17">
        <v>3.3660000000000001</v>
      </c>
      <c r="D1352" s="17">
        <v>7.3760000000000003</v>
      </c>
      <c r="E1352" s="17">
        <f t="shared" si="22"/>
        <v>10.742000000000001</v>
      </c>
      <c r="F1352" s="17">
        <v>24.780999999999999</v>
      </c>
      <c r="G1352" s="17">
        <v>0</v>
      </c>
      <c r="H1352" s="17">
        <f t="shared" si="23"/>
        <v>35.522999999999996</v>
      </c>
    </row>
    <row r="1353" spans="2:8" x14ac:dyDescent="0.25">
      <c r="B1353" s="63">
        <v>43720</v>
      </c>
      <c r="C1353" s="17">
        <v>2.9849999999999999</v>
      </c>
      <c r="D1353" s="17">
        <v>10.167</v>
      </c>
      <c r="E1353" s="17">
        <f t="shared" si="22"/>
        <v>13.151999999999999</v>
      </c>
      <c r="F1353" s="17">
        <v>24.492999999999999</v>
      </c>
      <c r="G1353" s="17">
        <v>0</v>
      </c>
      <c r="H1353" s="17">
        <f t="shared" si="23"/>
        <v>37.644999999999996</v>
      </c>
    </row>
    <row r="1354" spans="2:8" x14ac:dyDescent="0.25">
      <c r="B1354" s="63">
        <v>43721</v>
      </c>
      <c r="C1354" s="17">
        <v>3.633</v>
      </c>
      <c r="D1354" s="17">
        <v>11.113</v>
      </c>
      <c r="E1354" s="17">
        <f t="shared" si="22"/>
        <v>14.745999999999999</v>
      </c>
      <c r="F1354" s="17">
        <v>24.486000000000001</v>
      </c>
      <c r="G1354" s="17">
        <v>0</v>
      </c>
      <c r="H1354" s="17">
        <f t="shared" si="23"/>
        <v>39.231999999999999</v>
      </c>
    </row>
    <row r="1355" spans="2:8" x14ac:dyDescent="0.25">
      <c r="B1355" s="63">
        <v>43722</v>
      </c>
      <c r="C1355" s="17">
        <v>3.6219999999999999</v>
      </c>
      <c r="D1355" s="17">
        <v>2.1389999999999998</v>
      </c>
      <c r="E1355" s="17">
        <f t="shared" si="22"/>
        <v>5.7609999999999992</v>
      </c>
      <c r="F1355" s="17">
        <v>22.193999999999999</v>
      </c>
      <c r="G1355" s="17">
        <v>0</v>
      </c>
      <c r="H1355" s="17">
        <f t="shared" si="23"/>
        <v>27.954999999999998</v>
      </c>
    </row>
    <row r="1356" spans="2:8" x14ac:dyDescent="0.25">
      <c r="B1356" s="63">
        <v>43723</v>
      </c>
      <c r="C1356" s="17">
        <v>4.0529999999999999</v>
      </c>
      <c r="D1356" s="17">
        <v>3.0329999999999999</v>
      </c>
      <c r="E1356" s="17">
        <f t="shared" si="22"/>
        <v>7.0860000000000003</v>
      </c>
      <c r="F1356" s="17">
        <v>22.123000000000001</v>
      </c>
      <c r="G1356" s="17">
        <v>0</v>
      </c>
      <c r="H1356" s="17">
        <f t="shared" si="23"/>
        <v>29.209000000000003</v>
      </c>
    </row>
    <row r="1357" spans="2:8" x14ac:dyDescent="0.25">
      <c r="B1357" s="63">
        <v>43724</v>
      </c>
      <c r="C1357" s="17">
        <v>5.7</v>
      </c>
      <c r="D1357" s="17">
        <v>12.539</v>
      </c>
      <c r="E1357" s="17">
        <f t="shared" si="22"/>
        <v>18.239000000000001</v>
      </c>
      <c r="F1357" s="17">
        <v>23.297999999999998</v>
      </c>
      <c r="G1357" s="17">
        <v>0</v>
      </c>
      <c r="H1357" s="17">
        <f t="shared" si="23"/>
        <v>41.536999999999999</v>
      </c>
    </row>
    <row r="1358" spans="2:8" x14ac:dyDescent="0.25">
      <c r="B1358" s="63">
        <v>43725</v>
      </c>
      <c r="C1358" s="17">
        <v>5.2450000000000001</v>
      </c>
      <c r="D1358" s="17">
        <v>3.48</v>
      </c>
      <c r="E1358" s="17">
        <f t="shared" si="22"/>
        <v>8.7249999999999996</v>
      </c>
      <c r="F1358" s="17">
        <v>23.324000000000002</v>
      </c>
      <c r="G1358" s="17">
        <v>0</v>
      </c>
      <c r="H1358" s="17">
        <f t="shared" si="23"/>
        <v>32.048999999999999</v>
      </c>
    </row>
    <row r="1359" spans="2:8" x14ac:dyDescent="0.25">
      <c r="B1359" s="63">
        <v>43726</v>
      </c>
      <c r="C1359" s="17">
        <v>3.3780000000000001</v>
      </c>
      <c r="D1359" s="17">
        <v>0</v>
      </c>
      <c r="E1359" s="17">
        <f t="shared" si="22"/>
        <v>3.3780000000000001</v>
      </c>
      <c r="F1359" s="17">
        <v>23.488</v>
      </c>
      <c r="G1359" s="17">
        <v>0</v>
      </c>
      <c r="H1359" s="17">
        <f t="shared" si="23"/>
        <v>26.866</v>
      </c>
    </row>
    <row r="1360" spans="2:8" x14ac:dyDescent="0.25">
      <c r="B1360" s="63">
        <v>43727</v>
      </c>
      <c r="C1360" s="17">
        <v>3.1520000000000001</v>
      </c>
      <c r="D1360" s="17">
        <v>0</v>
      </c>
      <c r="E1360" s="17">
        <f t="shared" si="22"/>
        <v>3.1520000000000001</v>
      </c>
      <c r="F1360" s="17">
        <v>23.459</v>
      </c>
      <c r="G1360" s="17">
        <v>0</v>
      </c>
      <c r="H1360" s="17">
        <f t="shared" si="23"/>
        <v>26.611000000000001</v>
      </c>
    </row>
    <row r="1361" spans="2:8" x14ac:dyDescent="0.25">
      <c r="B1361" s="63">
        <v>43728</v>
      </c>
      <c r="C1361" s="17">
        <v>0</v>
      </c>
      <c r="D1361" s="17">
        <v>1.125</v>
      </c>
      <c r="E1361" s="17">
        <f t="shared" ref="E1361:E1424" si="24">C1361+D1361</f>
        <v>1.125</v>
      </c>
      <c r="F1361" s="17">
        <v>22.279</v>
      </c>
      <c r="G1361" s="17">
        <v>0</v>
      </c>
      <c r="H1361" s="17">
        <f t="shared" ref="H1361:H1424" si="25">SUM(E1361:G1361)</f>
        <v>23.404</v>
      </c>
    </row>
    <row r="1362" spans="2:8" x14ac:dyDescent="0.25">
      <c r="B1362" s="63">
        <v>43729</v>
      </c>
      <c r="C1362" s="17">
        <v>0</v>
      </c>
      <c r="D1362" s="17">
        <v>0</v>
      </c>
      <c r="E1362" s="17">
        <f t="shared" si="24"/>
        <v>0</v>
      </c>
      <c r="F1362" s="17">
        <v>22.184999999999999</v>
      </c>
      <c r="G1362" s="17">
        <v>0</v>
      </c>
      <c r="H1362" s="17">
        <f t="shared" si="25"/>
        <v>22.184999999999999</v>
      </c>
    </row>
    <row r="1363" spans="2:8" x14ac:dyDescent="0.25">
      <c r="B1363" s="63">
        <v>43730</v>
      </c>
      <c r="C1363" s="17">
        <v>0</v>
      </c>
      <c r="D1363" s="17">
        <v>0</v>
      </c>
      <c r="E1363" s="17">
        <f t="shared" si="24"/>
        <v>0</v>
      </c>
      <c r="F1363" s="17">
        <v>23.282</v>
      </c>
      <c r="G1363" s="17">
        <v>0</v>
      </c>
      <c r="H1363" s="17">
        <f t="shared" si="25"/>
        <v>23.282</v>
      </c>
    </row>
    <row r="1364" spans="2:8" x14ac:dyDescent="0.25">
      <c r="B1364" s="63">
        <v>43731</v>
      </c>
      <c r="C1364" s="17">
        <v>0</v>
      </c>
      <c r="D1364" s="17">
        <v>2.6059999999999999</v>
      </c>
      <c r="E1364" s="17">
        <f t="shared" si="24"/>
        <v>2.6059999999999999</v>
      </c>
      <c r="F1364" s="17">
        <v>21.637</v>
      </c>
      <c r="G1364" s="17">
        <v>0</v>
      </c>
      <c r="H1364" s="17">
        <f t="shared" si="25"/>
        <v>24.243000000000002</v>
      </c>
    </row>
    <row r="1365" spans="2:8" x14ac:dyDescent="0.25">
      <c r="B1365" s="63">
        <v>43732</v>
      </c>
      <c r="C1365" s="17">
        <v>1.0999999999999999E-2</v>
      </c>
      <c r="D1365" s="17">
        <v>4.8689999999999998</v>
      </c>
      <c r="E1365" s="17">
        <f t="shared" si="24"/>
        <v>4.88</v>
      </c>
      <c r="F1365" s="17">
        <v>22.292999999999999</v>
      </c>
      <c r="G1365" s="17">
        <v>0</v>
      </c>
      <c r="H1365" s="17">
        <f t="shared" si="25"/>
        <v>27.172999999999998</v>
      </c>
    </row>
    <row r="1366" spans="2:8" x14ac:dyDescent="0.25">
      <c r="B1366" s="63">
        <v>43733</v>
      </c>
      <c r="C1366" s="17">
        <v>2.5000000000000001E-2</v>
      </c>
      <c r="D1366" s="17">
        <v>12.218</v>
      </c>
      <c r="E1366" s="17">
        <f t="shared" si="24"/>
        <v>12.243</v>
      </c>
      <c r="F1366" s="17">
        <v>24.364999999999998</v>
      </c>
      <c r="G1366" s="17">
        <v>0</v>
      </c>
      <c r="H1366" s="17">
        <f t="shared" si="25"/>
        <v>36.607999999999997</v>
      </c>
    </row>
    <row r="1367" spans="2:8" x14ac:dyDescent="0.25">
      <c r="B1367" s="63">
        <v>43734</v>
      </c>
      <c r="C1367" s="17">
        <v>0</v>
      </c>
      <c r="D1367" s="17">
        <v>11.026</v>
      </c>
      <c r="E1367" s="17">
        <f t="shared" si="24"/>
        <v>11.026</v>
      </c>
      <c r="F1367" s="17">
        <v>26.75</v>
      </c>
      <c r="G1367" s="17">
        <v>0</v>
      </c>
      <c r="H1367" s="17">
        <f t="shared" si="25"/>
        <v>37.775999999999996</v>
      </c>
    </row>
    <row r="1368" spans="2:8" x14ac:dyDescent="0.25">
      <c r="B1368" s="63">
        <v>43735</v>
      </c>
      <c r="C1368" s="17">
        <v>2.1999999999999999E-2</v>
      </c>
      <c r="D1368" s="17">
        <v>15.327</v>
      </c>
      <c r="E1368" s="17">
        <f t="shared" si="24"/>
        <v>15.349</v>
      </c>
      <c r="F1368" s="17">
        <v>31.673999999999999</v>
      </c>
      <c r="G1368" s="17">
        <v>0</v>
      </c>
      <c r="H1368" s="17">
        <f t="shared" si="25"/>
        <v>47.022999999999996</v>
      </c>
    </row>
    <row r="1369" spans="2:8" x14ac:dyDescent="0.25">
      <c r="B1369" s="63">
        <v>43736</v>
      </c>
      <c r="C1369" s="17">
        <v>0</v>
      </c>
      <c r="D1369" s="17">
        <v>0</v>
      </c>
      <c r="E1369" s="17">
        <f t="shared" si="24"/>
        <v>0</v>
      </c>
      <c r="F1369" s="17">
        <v>29.725000000000001</v>
      </c>
      <c r="G1369" s="17">
        <v>0</v>
      </c>
      <c r="H1369" s="17">
        <f t="shared" si="25"/>
        <v>29.725000000000001</v>
      </c>
    </row>
    <row r="1370" spans="2:8" x14ac:dyDescent="0.25">
      <c r="B1370" s="63">
        <v>43737</v>
      </c>
      <c r="C1370" s="17">
        <v>0</v>
      </c>
      <c r="D1370" s="17">
        <v>0</v>
      </c>
      <c r="E1370" s="17">
        <f t="shared" si="24"/>
        <v>0</v>
      </c>
      <c r="F1370" s="17">
        <v>28.989000000000001</v>
      </c>
      <c r="G1370" s="17">
        <v>0</v>
      </c>
      <c r="H1370" s="17">
        <f t="shared" si="25"/>
        <v>28.989000000000001</v>
      </c>
    </row>
    <row r="1371" spans="2:8" x14ac:dyDescent="0.25">
      <c r="B1371" s="63">
        <v>43738</v>
      </c>
      <c r="C1371" s="17">
        <v>3.1890000000000001</v>
      </c>
      <c r="D1371" s="17">
        <v>20.951000000000001</v>
      </c>
      <c r="E1371" s="17">
        <f t="shared" si="24"/>
        <v>24.14</v>
      </c>
      <c r="F1371" s="17">
        <v>35.156999999999996</v>
      </c>
      <c r="G1371" s="17">
        <v>0</v>
      </c>
      <c r="H1371" s="17">
        <f t="shared" si="25"/>
        <v>59.296999999999997</v>
      </c>
    </row>
    <row r="1372" spans="2:8" x14ac:dyDescent="0.25">
      <c r="B1372" s="63">
        <v>43739</v>
      </c>
      <c r="C1372" s="17">
        <v>1.7000000000000001E-2</v>
      </c>
      <c r="D1372" s="17">
        <v>9.92</v>
      </c>
      <c r="E1372" s="17">
        <f t="shared" si="24"/>
        <v>9.9369999999999994</v>
      </c>
      <c r="F1372" s="17">
        <v>45.073999999999998</v>
      </c>
      <c r="G1372" s="17">
        <v>0</v>
      </c>
      <c r="H1372" s="17">
        <f t="shared" si="25"/>
        <v>55.010999999999996</v>
      </c>
    </row>
    <row r="1373" spans="2:8" x14ac:dyDescent="0.25">
      <c r="B1373" s="63">
        <v>43740</v>
      </c>
      <c r="C1373" s="17">
        <v>0</v>
      </c>
      <c r="D1373" s="17">
        <v>19.763000000000002</v>
      </c>
      <c r="E1373" s="17">
        <f t="shared" si="24"/>
        <v>19.763000000000002</v>
      </c>
      <c r="F1373" s="17">
        <v>45.302</v>
      </c>
      <c r="G1373" s="17">
        <v>0</v>
      </c>
      <c r="H1373" s="17">
        <f t="shared" si="25"/>
        <v>65.064999999999998</v>
      </c>
    </row>
    <row r="1374" spans="2:8" x14ac:dyDescent="0.25">
      <c r="B1374" s="63">
        <v>43741</v>
      </c>
      <c r="C1374" s="17">
        <v>0</v>
      </c>
      <c r="D1374" s="17">
        <v>22.41</v>
      </c>
      <c r="E1374" s="17">
        <f t="shared" si="24"/>
        <v>22.41</v>
      </c>
      <c r="F1374" s="17">
        <v>44.777999999999999</v>
      </c>
      <c r="G1374" s="17">
        <v>0</v>
      </c>
      <c r="H1374" s="17">
        <f t="shared" si="25"/>
        <v>67.188000000000002</v>
      </c>
    </row>
    <row r="1375" spans="2:8" x14ac:dyDescent="0.25">
      <c r="B1375" s="63">
        <v>43742</v>
      </c>
      <c r="C1375" s="17">
        <v>2E-3</v>
      </c>
      <c r="D1375" s="17">
        <v>11.271000000000001</v>
      </c>
      <c r="E1375" s="17">
        <f t="shared" si="24"/>
        <v>11.273000000000001</v>
      </c>
      <c r="F1375" s="17">
        <v>44.119</v>
      </c>
      <c r="G1375" s="17">
        <v>0</v>
      </c>
      <c r="H1375" s="17">
        <f t="shared" si="25"/>
        <v>55.392000000000003</v>
      </c>
    </row>
    <row r="1376" spans="2:8" x14ac:dyDescent="0.25">
      <c r="B1376" s="63">
        <v>43743</v>
      </c>
      <c r="C1376" s="17">
        <v>0</v>
      </c>
      <c r="D1376" s="17">
        <v>0</v>
      </c>
      <c r="E1376" s="17">
        <f t="shared" si="24"/>
        <v>0</v>
      </c>
      <c r="F1376" s="17">
        <v>41.317999999999998</v>
      </c>
      <c r="G1376" s="17">
        <v>0</v>
      </c>
      <c r="H1376" s="17">
        <f t="shared" si="25"/>
        <v>41.317999999999998</v>
      </c>
    </row>
    <row r="1377" spans="2:8" x14ac:dyDescent="0.25">
      <c r="B1377" s="63">
        <v>43744</v>
      </c>
      <c r="C1377" s="17">
        <v>0</v>
      </c>
      <c r="D1377" s="17">
        <v>0</v>
      </c>
      <c r="E1377" s="17">
        <f t="shared" si="24"/>
        <v>0</v>
      </c>
      <c r="F1377" s="17">
        <v>42.475999999999999</v>
      </c>
      <c r="G1377" s="17">
        <v>0</v>
      </c>
      <c r="H1377" s="17">
        <f t="shared" si="25"/>
        <v>42.475999999999999</v>
      </c>
    </row>
    <row r="1378" spans="2:8" x14ac:dyDescent="0.25">
      <c r="B1378" s="63">
        <v>43745</v>
      </c>
      <c r="C1378" s="17">
        <v>1.4239999999999999</v>
      </c>
      <c r="D1378" s="17">
        <v>1.659</v>
      </c>
      <c r="E1378" s="17">
        <f t="shared" si="24"/>
        <v>3.0830000000000002</v>
      </c>
      <c r="F1378" s="17">
        <v>41.923999999999999</v>
      </c>
      <c r="G1378" s="17">
        <v>0</v>
      </c>
      <c r="H1378" s="17">
        <f t="shared" si="25"/>
        <v>45.006999999999998</v>
      </c>
    </row>
    <row r="1379" spans="2:8" x14ac:dyDescent="0.25">
      <c r="B1379" s="63">
        <v>43746</v>
      </c>
      <c r="C1379" s="17">
        <v>0</v>
      </c>
      <c r="D1379" s="17">
        <v>7.5970000000000004</v>
      </c>
      <c r="E1379" s="17">
        <f t="shared" si="24"/>
        <v>7.5970000000000004</v>
      </c>
      <c r="F1379" s="17">
        <v>43.99</v>
      </c>
      <c r="G1379" s="17">
        <v>0</v>
      </c>
      <c r="H1379" s="17">
        <f t="shared" si="25"/>
        <v>51.587000000000003</v>
      </c>
    </row>
    <row r="1380" spans="2:8" x14ac:dyDescent="0.25">
      <c r="B1380" s="63">
        <v>43747</v>
      </c>
      <c r="C1380" s="17">
        <v>0</v>
      </c>
      <c r="D1380" s="17">
        <v>9.0760000000000005</v>
      </c>
      <c r="E1380" s="17">
        <f t="shared" si="24"/>
        <v>9.0760000000000005</v>
      </c>
      <c r="F1380" s="17">
        <v>48.84</v>
      </c>
      <c r="G1380" s="17">
        <v>0</v>
      </c>
      <c r="H1380" s="17">
        <f t="shared" si="25"/>
        <v>57.916000000000004</v>
      </c>
    </row>
    <row r="1381" spans="2:8" x14ac:dyDescent="0.25">
      <c r="B1381" s="63">
        <v>43748</v>
      </c>
      <c r="C1381" s="17">
        <v>0.108</v>
      </c>
      <c r="D1381" s="17">
        <v>6.8920000000000003</v>
      </c>
      <c r="E1381" s="17">
        <f t="shared" si="24"/>
        <v>7</v>
      </c>
      <c r="F1381" s="17">
        <v>52.64</v>
      </c>
      <c r="G1381" s="17">
        <v>0</v>
      </c>
      <c r="H1381" s="17">
        <f t="shared" si="25"/>
        <v>59.64</v>
      </c>
    </row>
    <row r="1382" spans="2:8" x14ac:dyDescent="0.25">
      <c r="B1382" s="63">
        <v>43749</v>
      </c>
      <c r="C1382" s="17">
        <v>0</v>
      </c>
      <c r="D1382" s="17">
        <v>6.6319999999999997</v>
      </c>
      <c r="E1382" s="17">
        <f t="shared" si="24"/>
        <v>6.6319999999999997</v>
      </c>
      <c r="F1382" s="17">
        <v>51.665999999999997</v>
      </c>
      <c r="G1382" s="17">
        <v>0</v>
      </c>
      <c r="H1382" s="17">
        <f t="shared" si="25"/>
        <v>58.297999999999995</v>
      </c>
    </row>
    <row r="1383" spans="2:8" x14ac:dyDescent="0.25">
      <c r="B1383" s="63">
        <v>43750</v>
      </c>
      <c r="C1383" s="17">
        <v>0</v>
      </c>
      <c r="D1383" s="17">
        <v>0</v>
      </c>
      <c r="E1383" s="17">
        <f t="shared" si="24"/>
        <v>0</v>
      </c>
      <c r="F1383" s="17">
        <v>48.634999999999998</v>
      </c>
      <c r="G1383" s="17">
        <v>0</v>
      </c>
      <c r="H1383" s="17">
        <f t="shared" si="25"/>
        <v>48.634999999999998</v>
      </c>
    </row>
    <row r="1384" spans="2:8" x14ac:dyDescent="0.25">
      <c r="B1384" s="63">
        <v>43751</v>
      </c>
      <c r="C1384" s="17">
        <v>0</v>
      </c>
      <c r="D1384" s="17">
        <v>0</v>
      </c>
      <c r="E1384" s="17">
        <f t="shared" si="24"/>
        <v>0</v>
      </c>
      <c r="F1384" s="17">
        <v>48.697000000000003</v>
      </c>
      <c r="G1384" s="17">
        <v>0</v>
      </c>
      <c r="H1384" s="17">
        <f t="shared" si="25"/>
        <v>48.697000000000003</v>
      </c>
    </row>
    <row r="1385" spans="2:8" x14ac:dyDescent="0.25">
      <c r="B1385" s="63">
        <v>43752</v>
      </c>
      <c r="C1385" s="17">
        <v>0</v>
      </c>
      <c r="D1385" s="17">
        <v>0</v>
      </c>
      <c r="E1385" s="17">
        <f t="shared" si="24"/>
        <v>0</v>
      </c>
      <c r="F1385" s="17">
        <v>56.357999999999997</v>
      </c>
      <c r="G1385" s="17">
        <v>0</v>
      </c>
      <c r="H1385" s="17">
        <f t="shared" si="25"/>
        <v>56.357999999999997</v>
      </c>
    </row>
    <row r="1386" spans="2:8" x14ac:dyDescent="0.25">
      <c r="B1386" s="63">
        <v>43753</v>
      </c>
      <c r="C1386" s="17">
        <v>0</v>
      </c>
      <c r="D1386" s="17">
        <v>0</v>
      </c>
      <c r="E1386" s="17">
        <f t="shared" si="24"/>
        <v>0</v>
      </c>
      <c r="F1386" s="17">
        <v>53.64</v>
      </c>
      <c r="G1386" s="17">
        <v>0</v>
      </c>
      <c r="H1386" s="17">
        <f t="shared" si="25"/>
        <v>53.64</v>
      </c>
    </row>
    <row r="1387" spans="2:8" x14ac:dyDescent="0.25">
      <c r="B1387" s="63">
        <v>43754</v>
      </c>
      <c r="C1387" s="17">
        <v>0</v>
      </c>
      <c r="D1387" s="17">
        <v>0</v>
      </c>
      <c r="E1387" s="17">
        <f t="shared" si="24"/>
        <v>0</v>
      </c>
      <c r="F1387" s="17">
        <v>54.354999999999997</v>
      </c>
      <c r="G1387" s="17">
        <v>0</v>
      </c>
      <c r="H1387" s="17">
        <f t="shared" si="25"/>
        <v>54.354999999999997</v>
      </c>
    </row>
    <row r="1388" spans="2:8" x14ac:dyDescent="0.25">
      <c r="B1388" s="63">
        <v>43755</v>
      </c>
      <c r="C1388" s="17">
        <v>0</v>
      </c>
      <c r="D1388" s="17">
        <v>0</v>
      </c>
      <c r="E1388" s="17">
        <f t="shared" si="24"/>
        <v>0</v>
      </c>
      <c r="F1388" s="17">
        <v>54.125</v>
      </c>
      <c r="G1388" s="17">
        <v>0</v>
      </c>
      <c r="H1388" s="17">
        <f t="shared" si="25"/>
        <v>54.125</v>
      </c>
    </row>
    <row r="1389" spans="2:8" x14ac:dyDescent="0.25">
      <c r="B1389" s="63">
        <v>43756</v>
      </c>
      <c r="C1389" s="17">
        <v>0</v>
      </c>
      <c r="D1389" s="17">
        <v>0</v>
      </c>
      <c r="E1389" s="17">
        <f t="shared" si="24"/>
        <v>0</v>
      </c>
      <c r="F1389" s="17">
        <v>55.927</v>
      </c>
      <c r="G1389" s="17">
        <v>0</v>
      </c>
      <c r="H1389" s="17">
        <f t="shared" si="25"/>
        <v>55.927</v>
      </c>
    </row>
    <row r="1390" spans="2:8" x14ac:dyDescent="0.25">
      <c r="B1390" s="63">
        <v>43757</v>
      </c>
      <c r="C1390" s="17">
        <v>0</v>
      </c>
      <c r="D1390" s="17">
        <v>0</v>
      </c>
      <c r="E1390" s="17">
        <f t="shared" si="24"/>
        <v>0</v>
      </c>
      <c r="F1390" s="17">
        <v>51.094000000000001</v>
      </c>
      <c r="G1390" s="17">
        <v>0</v>
      </c>
      <c r="H1390" s="17">
        <f t="shared" si="25"/>
        <v>51.094000000000001</v>
      </c>
    </row>
    <row r="1391" spans="2:8" x14ac:dyDescent="0.25">
      <c r="B1391" s="63">
        <v>43758</v>
      </c>
      <c r="C1391" s="17">
        <v>0</v>
      </c>
      <c r="D1391" s="17">
        <v>0</v>
      </c>
      <c r="E1391" s="17">
        <f t="shared" si="24"/>
        <v>0</v>
      </c>
      <c r="F1391" s="17">
        <v>48.527000000000001</v>
      </c>
      <c r="G1391" s="17">
        <v>0</v>
      </c>
      <c r="H1391" s="17">
        <f t="shared" si="25"/>
        <v>48.527000000000001</v>
      </c>
    </row>
    <row r="1392" spans="2:8" x14ac:dyDescent="0.25">
      <c r="B1392" s="63">
        <v>43759</v>
      </c>
      <c r="C1392" s="17">
        <v>2.113</v>
      </c>
      <c r="D1392" s="17">
        <v>3.6480000000000001</v>
      </c>
      <c r="E1392" s="17">
        <f t="shared" si="24"/>
        <v>5.7610000000000001</v>
      </c>
      <c r="F1392" s="17">
        <v>49.161999999999999</v>
      </c>
      <c r="G1392" s="17">
        <v>0</v>
      </c>
      <c r="H1392" s="17">
        <f t="shared" si="25"/>
        <v>54.923000000000002</v>
      </c>
    </row>
    <row r="1393" spans="2:8" x14ac:dyDescent="0.25">
      <c r="B1393" s="63">
        <v>43760</v>
      </c>
      <c r="C1393" s="17">
        <v>0</v>
      </c>
      <c r="D1393" s="17">
        <v>5.1029999999999998</v>
      </c>
      <c r="E1393" s="17">
        <f t="shared" si="24"/>
        <v>5.1029999999999998</v>
      </c>
      <c r="F1393" s="17">
        <v>49.737000000000002</v>
      </c>
      <c r="G1393" s="17">
        <v>0</v>
      </c>
      <c r="H1393" s="17">
        <f t="shared" si="25"/>
        <v>54.84</v>
      </c>
    </row>
    <row r="1394" spans="2:8" x14ac:dyDescent="0.25">
      <c r="B1394" s="63">
        <v>43761</v>
      </c>
      <c r="C1394" s="17">
        <v>0</v>
      </c>
      <c r="D1394" s="17">
        <v>8.32</v>
      </c>
      <c r="E1394" s="17">
        <f t="shared" si="24"/>
        <v>8.32</v>
      </c>
      <c r="F1394" s="17">
        <v>48.182000000000002</v>
      </c>
      <c r="G1394" s="17">
        <v>0</v>
      </c>
      <c r="H1394" s="17">
        <f t="shared" si="25"/>
        <v>56.502000000000002</v>
      </c>
    </row>
    <row r="1395" spans="2:8" x14ac:dyDescent="0.25">
      <c r="B1395" s="63">
        <v>43762</v>
      </c>
      <c r="C1395" s="17">
        <v>0</v>
      </c>
      <c r="D1395" s="17">
        <v>16.038</v>
      </c>
      <c r="E1395" s="17">
        <f t="shared" si="24"/>
        <v>16.038</v>
      </c>
      <c r="F1395" s="17">
        <v>43.265999999999998</v>
      </c>
      <c r="G1395" s="17">
        <v>0</v>
      </c>
      <c r="H1395" s="17">
        <f t="shared" si="25"/>
        <v>59.304000000000002</v>
      </c>
    </row>
    <row r="1396" spans="2:8" x14ac:dyDescent="0.25">
      <c r="B1396" s="63">
        <v>43763</v>
      </c>
      <c r="C1396" s="17">
        <v>3.5350000000000001</v>
      </c>
      <c r="D1396" s="17">
        <v>13.968999999999999</v>
      </c>
      <c r="E1396" s="17">
        <f t="shared" si="24"/>
        <v>17.503999999999998</v>
      </c>
      <c r="F1396" s="17">
        <v>45.530999999999999</v>
      </c>
      <c r="G1396" s="17">
        <v>0</v>
      </c>
      <c r="H1396" s="17">
        <f t="shared" si="25"/>
        <v>63.034999999999997</v>
      </c>
    </row>
    <row r="1397" spans="2:8" x14ac:dyDescent="0.25">
      <c r="B1397" s="63">
        <v>43764</v>
      </c>
      <c r="C1397" s="17">
        <v>4.375</v>
      </c>
      <c r="D1397" s="17">
        <v>15.584</v>
      </c>
      <c r="E1397" s="17">
        <f t="shared" si="24"/>
        <v>19.959</v>
      </c>
      <c r="F1397" s="17">
        <v>39.670999999999999</v>
      </c>
      <c r="G1397" s="17">
        <v>0</v>
      </c>
      <c r="H1397" s="17">
        <f t="shared" si="25"/>
        <v>59.629999999999995</v>
      </c>
    </row>
    <row r="1398" spans="2:8" x14ac:dyDescent="0.25">
      <c r="B1398" s="63">
        <v>43765</v>
      </c>
      <c r="C1398" s="17">
        <v>4.3760000000000003</v>
      </c>
      <c r="D1398" s="17">
        <v>15.557</v>
      </c>
      <c r="E1398" s="17">
        <f t="shared" si="24"/>
        <v>19.933</v>
      </c>
      <c r="F1398" s="17">
        <v>41.581000000000003</v>
      </c>
      <c r="G1398" s="17">
        <v>0</v>
      </c>
      <c r="H1398" s="17">
        <f t="shared" si="25"/>
        <v>61.514000000000003</v>
      </c>
    </row>
    <row r="1399" spans="2:8" x14ac:dyDescent="0.25">
      <c r="B1399" s="63">
        <v>43766</v>
      </c>
      <c r="C1399" s="17">
        <v>9.7639999999999993</v>
      </c>
      <c r="D1399" s="17">
        <v>28.888000000000002</v>
      </c>
      <c r="E1399" s="17">
        <f t="shared" si="24"/>
        <v>38.652000000000001</v>
      </c>
      <c r="F1399" s="17">
        <v>44.456000000000003</v>
      </c>
      <c r="G1399" s="17">
        <v>5.4240000000000004</v>
      </c>
      <c r="H1399" s="17">
        <f t="shared" si="25"/>
        <v>88.532000000000011</v>
      </c>
    </row>
    <row r="1400" spans="2:8" x14ac:dyDescent="0.25">
      <c r="B1400" s="63">
        <v>43767</v>
      </c>
      <c r="C1400" s="17">
        <v>9.8879999999999999</v>
      </c>
      <c r="D1400" s="17">
        <v>38.462000000000003</v>
      </c>
      <c r="E1400" s="17">
        <f t="shared" si="24"/>
        <v>48.35</v>
      </c>
      <c r="F1400" s="17">
        <v>44.351999999999997</v>
      </c>
      <c r="G1400" s="17">
        <v>0</v>
      </c>
      <c r="H1400" s="17">
        <f t="shared" si="25"/>
        <v>92.701999999999998</v>
      </c>
    </row>
    <row r="1401" spans="2:8" x14ac:dyDescent="0.25">
      <c r="B1401" s="63">
        <v>43768</v>
      </c>
      <c r="C1401" s="17">
        <v>9.5950000000000006</v>
      </c>
      <c r="D1401" s="17">
        <v>40.262</v>
      </c>
      <c r="E1401" s="17">
        <f t="shared" si="24"/>
        <v>49.856999999999999</v>
      </c>
      <c r="F1401" s="17">
        <v>43.972999999999999</v>
      </c>
      <c r="G1401" s="17">
        <v>13.815</v>
      </c>
      <c r="H1401" s="17">
        <f t="shared" si="25"/>
        <v>107.645</v>
      </c>
    </row>
    <row r="1402" spans="2:8" x14ac:dyDescent="0.25">
      <c r="B1402" s="63">
        <v>43769</v>
      </c>
      <c r="C1402" s="17">
        <v>9.0440000000000005</v>
      </c>
      <c r="D1402" s="17">
        <v>42.399000000000001</v>
      </c>
      <c r="E1402" s="17">
        <f t="shared" si="24"/>
        <v>51.442999999999998</v>
      </c>
      <c r="F1402" s="17">
        <v>42.738</v>
      </c>
      <c r="G1402" s="17">
        <v>19.187999999999999</v>
      </c>
      <c r="H1402" s="17">
        <f t="shared" si="25"/>
        <v>113.369</v>
      </c>
    </row>
    <row r="1403" spans="2:8" x14ac:dyDescent="0.25">
      <c r="B1403" s="63">
        <v>43770</v>
      </c>
      <c r="C1403" s="17">
        <v>9.4049999999999994</v>
      </c>
      <c r="D1403" s="17">
        <v>14.692</v>
      </c>
      <c r="E1403" s="17">
        <f t="shared" si="24"/>
        <v>24.097000000000001</v>
      </c>
      <c r="F1403" s="17">
        <v>32.465000000000003</v>
      </c>
      <c r="G1403" s="17">
        <v>25.312999999999999</v>
      </c>
      <c r="H1403" s="17">
        <f t="shared" si="25"/>
        <v>81.875</v>
      </c>
    </row>
    <row r="1404" spans="2:8" x14ac:dyDescent="0.25">
      <c r="B1404" s="63">
        <v>43771</v>
      </c>
      <c r="C1404" s="17">
        <v>8.11</v>
      </c>
      <c r="D1404" s="17">
        <v>7.6509999999999998</v>
      </c>
      <c r="E1404" s="17">
        <f t="shared" si="24"/>
        <v>15.760999999999999</v>
      </c>
      <c r="F1404" s="17">
        <v>28.898</v>
      </c>
      <c r="G1404" s="17">
        <v>5.6369999999999996</v>
      </c>
      <c r="H1404" s="17">
        <f t="shared" si="25"/>
        <v>50.295999999999999</v>
      </c>
    </row>
    <row r="1405" spans="2:8" x14ac:dyDescent="0.25">
      <c r="B1405" s="63">
        <v>43772</v>
      </c>
      <c r="C1405" s="17">
        <v>7.9429999999999996</v>
      </c>
      <c r="D1405" s="17">
        <v>8.2240000000000002</v>
      </c>
      <c r="E1405" s="17">
        <f t="shared" si="24"/>
        <v>16.167000000000002</v>
      </c>
      <c r="F1405" s="17">
        <v>30.009</v>
      </c>
      <c r="G1405" s="17">
        <v>10.714</v>
      </c>
      <c r="H1405" s="17">
        <f t="shared" si="25"/>
        <v>56.89</v>
      </c>
    </row>
    <row r="1406" spans="2:8" x14ac:dyDescent="0.25">
      <c r="B1406" s="63">
        <v>43773</v>
      </c>
      <c r="C1406" s="17">
        <v>8.8550000000000004</v>
      </c>
      <c r="D1406" s="17">
        <v>26.484999999999999</v>
      </c>
      <c r="E1406" s="17">
        <f t="shared" si="24"/>
        <v>35.340000000000003</v>
      </c>
      <c r="F1406" s="17">
        <v>21.471</v>
      </c>
      <c r="G1406" s="17">
        <v>25.693999999999999</v>
      </c>
      <c r="H1406" s="17">
        <f t="shared" si="25"/>
        <v>82.50500000000001</v>
      </c>
    </row>
    <row r="1407" spans="2:8" x14ac:dyDescent="0.25">
      <c r="B1407" s="63">
        <v>43774</v>
      </c>
      <c r="C1407" s="17">
        <v>9.1449999999999996</v>
      </c>
      <c r="D1407" s="17">
        <v>32.914000000000001</v>
      </c>
      <c r="E1407" s="17">
        <f t="shared" si="24"/>
        <v>42.058999999999997</v>
      </c>
      <c r="F1407" s="17">
        <v>21.111000000000001</v>
      </c>
      <c r="G1407" s="17">
        <v>26.62</v>
      </c>
      <c r="H1407" s="17">
        <f t="shared" si="25"/>
        <v>89.79</v>
      </c>
    </row>
    <row r="1408" spans="2:8" x14ac:dyDescent="0.25">
      <c r="B1408" s="63">
        <v>43775</v>
      </c>
      <c r="C1408" s="17">
        <v>9.1690000000000005</v>
      </c>
      <c r="D1408" s="17">
        <v>40.652999999999999</v>
      </c>
      <c r="E1408" s="17">
        <f t="shared" si="24"/>
        <v>49.822000000000003</v>
      </c>
      <c r="F1408" s="17">
        <v>22.715</v>
      </c>
      <c r="G1408" s="17">
        <v>21.806999999999999</v>
      </c>
      <c r="H1408" s="17">
        <f t="shared" si="25"/>
        <v>94.344000000000008</v>
      </c>
    </row>
    <row r="1409" spans="2:8" x14ac:dyDescent="0.25">
      <c r="B1409" s="63">
        <v>43776</v>
      </c>
      <c r="C1409" s="17">
        <v>9.9700000000000006</v>
      </c>
      <c r="D1409" s="17">
        <v>20.091000000000001</v>
      </c>
      <c r="E1409" s="17">
        <f t="shared" si="24"/>
        <v>30.061</v>
      </c>
      <c r="F1409" s="17">
        <v>19.533999999999999</v>
      </c>
      <c r="G1409" s="17">
        <v>13.811</v>
      </c>
      <c r="H1409" s="17">
        <f t="shared" si="25"/>
        <v>63.405999999999999</v>
      </c>
    </row>
    <row r="1410" spans="2:8" x14ac:dyDescent="0.25">
      <c r="B1410" s="63">
        <v>43777</v>
      </c>
      <c r="C1410" s="17">
        <v>11.683999999999999</v>
      </c>
      <c r="D1410" s="17">
        <v>18.390999999999998</v>
      </c>
      <c r="E1410" s="17">
        <f t="shared" si="24"/>
        <v>30.074999999999996</v>
      </c>
      <c r="F1410" s="17">
        <v>31.172999999999998</v>
      </c>
      <c r="G1410" s="17">
        <v>22.178999999999998</v>
      </c>
      <c r="H1410" s="17">
        <f t="shared" si="25"/>
        <v>83.426999999999992</v>
      </c>
    </row>
    <row r="1411" spans="2:8" x14ac:dyDescent="0.25">
      <c r="B1411" s="63">
        <v>43778</v>
      </c>
      <c r="C1411" s="17">
        <v>11.664999999999999</v>
      </c>
      <c r="D1411" s="17">
        <v>19.282</v>
      </c>
      <c r="E1411" s="17">
        <f t="shared" si="24"/>
        <v>30.946999999999999</v>
      </c>
      <c r="F1411" s="17">
        <v>22.452000000000002</v>
      </c>
      <c r="G1411" s="17">
        <v>16.042999999999999</v>
      </c>
      <c r="H1411" s="17">
        <f t="shared" si="25"/>
        <v>69.442000000000007</v>
      </c>
    </row>
    <row r="1412" spans="2:8" x14ac:dyDescent="0.25">
      <c r="B1412" s="63">
        <v>43779</v>
      </c>
      <c r="C1412" s="17">
        <v>11.499000000000001</v>
      </c>
      <c r="D1412" s="17">
        <v>19.09</v>
      </c>
      <c r="E1412" s="17">
        <f t="shared" si="24"/>
        <v>30.588999999999999</v>
      </c>
      <c r="F1412" s="17">
        <v>22.398</v>
      </c>
      <c r="G1412" s="17">
        <v>16.498999999999999</v>
      </c>
      <c r="H1412" s="17">
        <f t="shared" si="25"/>
        <v>69.48599999999999</v>
      </c>
    </row>
    <row r="1413" spans="2:8" x14ac:dyDescent="0.25">
      <c r="B1413" s="63">
        <v>43780</v>
      </c>
      <c r="C1413" s="17">
        <v>11.666</v>
      </c>
      <c r="D1413" s="17">
        <v>28.613</v>
      </c>
      <c r="E1413" s="17">
        <f t="shared" si="24"/>
        <v>40.278999999999996</v>
      </c>
      <c r="F1413" s="17">
        <v>27.463999999999999</v>
      </c>
      <c r="G1413" s="17">
        <v>11.657</v>
      </c>
      <c r="H1413" s="17">
        <f t="shared" si="25"/>
        <v>79.399999999999991</v>
      </c>
    </row>
    <row r="1414" spans="2:8" x14ac:dyDescent="0.25">
      <c r="B1414" s="63">
        <v>43781</v>
      </c>
      <c r="C1414" s="17">
        <v>13.071</v>
      </c>
      <c r="D1414" s="17">
        <v>41.643000000000001</v>
      </c>
      <c r="E1414" s="17">
        <f t="shared" si="24"/>
        <v>54.713999999999999</v>
      </c>
      <c r="F1414" s="17">
        <v>21.131</v>
      </c>
      <c r="G1414" s="17">
        <v>18.224</v>
      </c>
      <c r="H1414" s="17">
        <f t="shared" si="25"/>
        <v>94.069000000000003</v>
      </c>
    </row>
    <row r="1415" spans="2:8" x14ac:dyDescent="0.25">
      <c r="B1415" s="63">
        <v>43782</v>
      </c>
      <c r="C1415" s="17">
        <v>13.976000000000001</v>
      </c>
      <c r="D1415" s="17">
        <v>46.759</v>
      </c>
      <c r="E1415" s="17">
        <f t="shared" si="24"/>
        <v>60.734999999999999</v>
      </c>
      <c r="F1415" s="17">
        <v>26.271999999999998</v>
      </c>
      <c r="G1415" s="17">
        <v>27.120999999999999</v>
      </c>
      <c r="H1415" s="17">
        <f t="shared" si="25"/>
        <v>114.128</v>
      </c>
    </row>
    <row r="1416" spans="2:8" x14ac:dyDescent="0.25">
      <c r="B1416" s="63">
        <v>43783</v>
      </c>
      <c r="C1416" s="17">
        <v>15.19</v>
      </c>
      <c r="D1416" s="17">
        <v>42.939</v>
      </c>
      <c r="E1416" s="17">
        <f t="shared" si="24"/>
        <v>58.128999999999998</v>
      </c>
      <c r="F1416" s="17">
        <v>25.045999999999999</v>
      </c>
      <c r="G1416" s="17">
        <v>26.055</v>
      </c>
      <c r="H1416" s="17">
        <f t="shared" si="25"/>
        <v>109.22999999999999</v>
      </c>
    </row>
    <row r="1417" spans="2:8" x14ac:dyDescent="0.25">
      <c r="B1417" s="63">
        <v>43784</v>
      </c>
      <c r="C1417" s="17">
        <v>13.72</v>
      </c>
      <c r="D1417" s="17">
        <v>32.969000000000001</v>
      </c>
      <c r="E1417" s="17">
        <f t="shared" si="24"/>
        <v>46.689</v>
      </c>
      <c r="F1417" s="17">
        <v>22.439</v>
      </c>
      <c r="G1417" s="17">
        <v>19.684000000000001</v>
      </c>
      <c r="H1417" s="17">
        <f t="shared" si="25"/>
        <v>88.811999999999998</v>
      </c>
    </row>
    <row r="1418" spans="2:8" x14ac:dyDescent="0.25">
      <c r="B1418" s="63">
        <v>43785</v>
      </c>
      <c r="C1418" s="17">
        <v>9.1300000000000008</v>
      </c>
      <c r="D1418" s="17">
        <v>15.366</v>
      </c>
      <c r="E1418" s="17">
        <f t="shared" si="24"/>
        <v>24.496000000000002</v>
      </c>
      <c r="F1418" s="17">
        <v>17.937000000000001</v>
      </c>
      <c r="G1418" s="17">
        <v>22.503</v>
      </c>
      <c r="H1418" s="17">
        <f t="shared" si="25"/>
        <v>64.936000000000007</v>
      </c>
    </row>
    <row r="1419" spans="2:8" x14ac:dyDescent="0.25">
      <c r="B1419" s="63">
        <v>43786</v>
      </c>
      <c r="C1419" s="17">
        <v>9.5579999999999998</v>
      </c>
      <c r="D1419" s="17">
        <v>13.337</v>
      </c>
      <c r="E1419" s="17">
        <f t="shared" si="24"/>
        <v>22.895</v>
      </c>
      <c r="F1419" s="17">
        <v>17.544</v>
      </c>
      <c r="G1419" s="17">
        <v>22.635999999999999</v>
      </c>
      <c r="H1419" s="17">
        <f t="shared" si="25"/>
        <v>63.075000000000003</v>
      </c>
    </row>
    <row r="1420" spans="2:8" x14ac:dyDescent="0.25">
      <c r="B1420" s="63">
        <v>43787</v>
      </c>
      <c r="C1420" s="17">
        <v>10.98</v>
      </c>
      <c r="D1420" s="17">
        <v>38.982999999999997</v>
      </c>
      <c r="E1420" s="17">
        <f t="shared" si="24"/>
        <v>49.962999999999994</v>
      </c>
      <c r="F1420" s="17">
        <v>22.797000000000001</v>
      </c>
      <c r="G1420" s="17">
        <v>20.183</v>
      </c>
      <c r="H1420" s="17">
        <f t="shared" si="25"/>
        <v>92.942999999999984</v>
      </c>
    </row>
    <row r="1421" spans="2:8" x14ac:dyDescent="0.25">
      <c r="B1421" s="63">
        <v>43788</v>
      </c>
      <c r="C1421" s="17">
        <v>10.853999999999999</v>
      </c>
      <c r="D1421" s="17">
        <v>37.941000000000003</v>
      </c>
      <c r="E1421" s="17">
        <f t="shared" si="24"/>
        <v>48.795000000000002</v>
      </c>
      <c r="F1421" s="17">
        <v>28.885999999999999</v>
      </c>
      <c r="G1421" s="17">
        <v>21.071999999999999</v>
      </c>
      <c r="H1421" s="17">
        <f t="shared" si="25"/>
        <v>98.753</v>
      </c>
    </row>
    <row r="1422" spans="2:8" x14ac:dyDescent="0.25">
      <c r="B1422" s="63">
        <v>43789</v>
      </c>
      <c r="C1422" s="17">
        <v>10.9</v>
      </c>
      <c r="D1422" s="17">
        <v>38.445999999999998</v>
      </c>
      <c r="E1422" s="17">
        <f t="shared" si="24"/>
        <v>49.345999999999997</v>
      </c>
      <c r="F1422" s="17">
        <v>25.635999999999999</v>
      </c>
      <c r="G1422" s="17">
        <v>15.988</v>
      </c>
      <c r="H1422" s="17">
        <f t="shared" si="25"/>
        <v>90.97</v>
      </c>
    </row>
    <row r="1423" spans="2:8" x14ac:dyDescent="0.25">
      <c r="B1423" s="63">
        <v>43790</v>
      </c>
      <c r="C1423" s="17">
        <v>10.893000000000001</v>
      </c>
      <c r="D1423" s="17">
        <v>36.648000000000003</v>
      </c>
      <c r="E1423" s="17">
        <f t="shared" si="24"/>
        <v>47.541000000000004</v>
      </c>
      <c r="F1423" s="17">
        <v>17.997</v>
      </c>
      <c r="G1423" s="17">
        <v>5.1269999999999998</v>
      </c>
      <c r="H1423" s="17">
        <f t="shared" si="25"/>
        <v>70.665000000000006</v>
      </c>
    </row>
    <row r="1424" spans="2:8" x14ac:dyDescent="0.25">
      <c r="B1424" s="63">
        <v>43791</v>
      </c>
      <c r="C1424" s="17">
        <v>10.305</v>
      </c>
      <c r="D1424" s="17">
        <v>37.786000000000001</v>
      </c>
      <c r="E1424" s="17">
        <f t="shared" si="24"/>
        <v>48.091000000000001</v>
      </c>
      <c r="F1424" s="17">
        <v>18.638000000000002</v>
      </c>
      <c r="G1424" s="17">
        <v>4.5910000000000002</v>
      </c>
      <c r="H1424" s="17">
        <f t="shared" si="25"/>
        <v>71.319999999999993</v>
      </c>
    </row>
    <row r="1425" spans="2:8" x14ac:dyDescent="0.25">
      <c r="B1425" s="63">
        <v>43792</v>
      </c>
      <c r="C1425" s="17">
        <v>5.641</v>
      </c>
      <c r="D1425" s="17">
        <v>8.7620000000000005</v>
      </c>
      <c r="E1425" s="17">
        <f t="shared" ref="E1425:E1488" si="26">C1425+D1425</f>
        <v>14.403</v>
      </c>
      <c r="F1425" s="17">
        <v>14.784000000000001</v>
      </c>
      <c r="G1425" s="17">
        <v>9.8079999999999998</v>
      </c>
      <c r="H1425" s="17">
        <f t="shared" ref="H1425:H1462" si="27">SUM(E1425:G1425)</f>
        <v>38.995000000000005</v>
      </c>
    </row>
    <row r="1426" spans="2:8" x14ac:dyDescent="0.25">
      <c r="B1426" s="63">
        <v>43793</v>
      </c>
      <c r="C1426" s="17">
        <v>0</v>
      </c>
      <c r="D1426" s="17">
        <v>13.116</v>
      </c>
      <c r="E1426" s="17">
        <f t="shared" si="26"/>
        <v>13.116</v>
      </c>
      <c r="F1426" s="17">
        <v>14.763</v>
      </c>
      <c r="G1426" s="17">
        <v>8.1579999999999995</v>
      </c>
      <c r="H1426" s="17">
        <f t="shared" si="27"/>
        <v>36.036999999999999</v>
      </c>
    </row>
    <row r="1427" spans="2:8" x14ac:dyDescent="0.25">
      <c r="B1427" s="63">
        <v>43794</v>
      </c>
      <c r="C1427" s="17">
        <v>0</v>
      </c>
      <c r="D1427" s="17">
        <v>22.614999999999998</v>
      </c>
      <c r="E1427" s="17">
        <f t="shared" si="26"/>
        <v>22.614999999999998</v>
      </c>
      <c r="F1427" s="17">
        <v>23.565999999999999</v>
      </c>
      <c r="G1427" s="17">
        <v>14.34</v>
      </c>
      <c r="H1427" s="17">
        <f t="shared" si="27"/>
        <v>60.521000000000001</v>
      </c>
    </row>
    <row r="1428" spans="2:8" x14ac:dyDescent="0.25">
      <c r="B1428" s="63">
        <v>43795</v>
      </c>
      <c r="C1428" s="17">
        <v>0</v>
      </c>
      <c r="D1428" s="17">
        <v>14.65</v>
      </c>
      <c r="E1428" s="17">
        <f t="shared" si="26"/>
        <v>14.65</v>
      </c>
      <c r="F1428" s="17">
        <v>23.527999999999999</v>
      </c>
      <c r="G1428" s="17">
        <v>11.313000000000001</v>
      </c>
      <c r="H1428" s="17">
        <f t="shared" si="27"/>
        <v>49.491</v>
      </c>
    </row>
    <row r="1429" spans="2:8" x14ac:dyDescent="0.25">
      <c r="B1429" s="63">
        <v>43796</v>
      </c>
      <c r="C1429" s="17">
        <v>0</v>
      </c>
      <c r="D1429" s="17">
        <v>14.009</v>
      </c>
      <c r="E1429" s="17">
        <f t="shared" si="26"/>
        <v>14.009</v>
      </c>
      <c r="F1429" s="17">
        <v>23.241</v>
      </c>
      <c r="G1429" s="17">
        <v>12.878</v>
      </c>
      <c r="H1429" s="17">
        <f t="shared" si="27"/>
        <v>50.128</v>
      </c>
    </row>
    <row r="1430" spans="2:8" x14ac:dyDescent="0.25">
      <c r="B1430" s="63">
        <v>43797</v>
      </c>
      <c r="C1430" s="17">
        <v>0</v>
      </c>
      <c r="D1430" s="17">
        <v>18.065000000000001</v>
      </c>
      <c r="E1430" s="17">
        <f t="shared" si="26"/>
        <v>18.065000000000001</v>
      </c>
      <c r="F1430" s="17">
        <v>23.239000000000001</v>
      </c>
      <c r="G1430" s="17">
        <v>16.863</v>
      </c>
      <c r="H1430" s="17">
        <f t="shared" si="27"/>
        <v>58.167000000000002</v>
      </c>
    </row>
    <row r="1431" spans="2:8" x14ac:dyDescent="0.25">
      <c r="B1431" s="63">
        <v>43798</v>
      </c>
      <c r="C1431" s="17">
        <v>6.8000000000000005E-2</v>
      </c>
      <c r="D1431" s="17">
        <v>31.789000000000001</v>
      </c>
      <c r="E1431" s="17">
        <f t="shared" si="26"/>
        <v>31.857000000000003</v>
      </c>
      <c r="F1431" s="17">
        <v>24.138000000000002</v>
      </c>
      <c r="G1431" s="17">
        <v>19.248999999999999</v>
      </c>
      <c r="H1431" s="17">
        <f t="shared" si="27"/>
        <v>75.244</v>
      </c>
    </row>
    <row r="1432" spans="2:8" x14ac:dyDescent="0.25">
      <c r="B1432" s="63">
        <v>43799</v>
      </c>
      <c r="C1432" s="17">
        <v>8.9920000000000009</v>
      </c>
      <c r="D1432" s="17">
        <v>32.024999999999999</v>
      </c>
      <c r="E1432" s="17">
        <f t="shared" si="26"/>
        <v>41.016999999999996</v>
      </c>
      <c r="F1432" s="17">
        <v>17.762</v>
      </c>
      <c r="G1432" s="17">
        <v>21.402000000000001</v>
      </c>
      <c r="H1432" s="17">
        <f t="shared" si="27"/>
        <v>80.180999999999997</v>
      </c>
    </row>
    <row r="1433" spans="2:8" x14ac:dyDescent="0.25">
      <c r="B1433" s="63">
        <v>43800</v>
      </c>
      <c r="C1433" s="17">
        <v>9.8520000000000003</v>
      </c>
      <c r="D1433" s="17">
        <v>35.628</v>
      </c>
      <c r="E1433" s="17">
        <f t="shared" si="26"/>
        <v>45.480000000000004</v>
      </c>
      <c r="F1433" s="17">
        <v>44.027999999999999</v>
      </c>
      <c r="G1433" s="17">
        <v>20.065999999999999</v>
      </c>
      <c r="H1433" s="17">
        <f t="shared" si="27"/>
        <v>109.57400000000001</v>
      </c>
    </row>
    <row r="1434" spans="2:8" x14ac:dyDescent="0.25">
      <c r="B1434" s="63">
        <v>43801</v>
      </c>
      <c r="C1434" s="17">
        <v>10.125</v>
      </c>
      <c r="D1434" s="17">
        <v>42.212000000000003</v>
      </c>
      <c r="E1434" s="17">
        <f t="shared" si="26"/>
        <v>52.337000000000003</v>
      </c>
      <c r="F1434" s="17">
        <v>43.139000000000003</v>
      </c>
      <c r="G1434" s="17">
        <v>26.555</v>
      </c>
      <c r="H1434" s="17">
        <f t="shared" si="27"/>
        <v>122.03100000000001</v>
      </c>
    </row>
    <row r="1435" spans="2:8" x14ac:dyDescent="0.25">
      <c r="B1435" s="63">
        <v>43802</v>
      </c>
      <c r="C1435" s="17">
        <v>9.2240000000000002</v>
      </c>
      <c r="D1435" s="17">
        <v>42.774000000000001</v>
      </c>
      <c r="E1435" s="17">
        <f t="shared" si="26"/>
        <v>51.998000000000005</v>
      </c>
      <c r="F1435" s="17">
        <v>43.3</v>
      </c>
      <c r="G1435" s="17">
        <v>25.465</v>
      </c>
      <c r="H1435" s="17">
        <f t="shared" si="27"/>
        <v>120.76300000000001</v>
      </c>
    </row>
    <row r="1436" spans="2:8" x14ac:dyDescent="0.25">
      <c r="B1436" s="63">
        <v>43803</v>
      </c>
      <c r="C1436" s="17">
        <v>12.835000000000001</v>
      </c>
      <c r="D1436" s="17">
        <v>45.119</v>
      </c>
      <c r="E1436" s="17">
        <f t="shared" si="26"/>
        <v>57.954000000000001</v>
      </c>
      <c r="F1436" s="17">
        <v>53.177999999999997</v>
      </c>
      <c r="G1436" s="17">
        <v>24.300999999999998</v>
      </c>
      <c r="H1436" s="17">
        <f t="shared" si="27"/>
        <v>135.43299999999999</v>
      </c>
    </row>
    <row r="1437" spans="2:8" x14ac:dyDescent="0.25">
      <c r="B1437" s="63">
        <v>43804</v>
      </c>
      <c r="C1437" s="17">
        <v>12.939</v>
      </c>
      <c r="D1437" s="17">
        <v>46.97</v>
      </c>
      <c r="E1437" s="17">
        <f t="shared" si="26"/>
        <v>59.908999999999999</v>
      </c>
      <c r="F1437" s="17">
        <v>54.180999999999997</v>
      </c>
      <c r="G1437" s="17">
        <v>23.7</v>
      </c>
      <c r="H1437" s="17">
        <f t="shared" si="27"/>
        <v>137.79</v>
      </c>
    </row>
    <row r="1438" spans="2:8" x14ac:dyDescent="0.25">
      <c r="B1438" s="63">
        <v>43805</v>
      </c>
      <c r="C1438" s="17">
        <v>12.881</v>
      </c>
      <c r="D1438" s="17">
        <v>39.652000000000001</v>
      </c>
      <c r="E1438" s="17">
        <f t="shared" si="26"/>
        <v>52.533000000000001</v>
      </c>
      <c r="F1438" s="17">
        <v>41.902000000000001</v>
      </c>
      <c r="G1438" s="17">
        <v>14.832000000000001</v>
      </c>
      <c r="H1438" s="17">
        <f t="shared" si="27"/>
        <v>109.267</v>
      </c>
    </row>
    <row r="1439" spans="2:8" x14ac:dyDescent="0.25">
      <c r="B1439" s="63">
        <v>43806</v>
      </c>
      <c r="C1439" s="17">
        <v>12.896000000000001</v>
      </c>
      <c r="D1439" s="17">
        <v>36.356999999999999</v>
      </c>
      <c r="E1439" s="17">
        <f t="shared" si="26"/>
        <v>49.253</v>
      </c>
      <c r="F1439" s="17">
        <v>12.124000000000001</v>
      </c>
      <c r="G1439" s="17">
        <v>0</v>
      </c>
      <c r="H1439" s="17">
        <f t="shared" si="27"/>
        <v>61.377000000000002</v>
      </c>
    </row>
    <row r="1440" spans="2:8" x14ac:dyDescent="0.25">
      <c r="B1440" s="63">
        <v>43807</v>
      </c>
      <c r="C1440" s="17">
        <v>9.7110000000000003</v>
      </c>
      <c r="D1440" s="17">
        <v>35.512</v>
      </c>
      <c r="E1440" s="17">
        <f t="shared" si="26"/>
        <v>45.222999999999999</v>
      </c>
      <c r="F1440" s="17">
        <v>12.111000000000001</v>
      </c>
      <c r="G1440" s="17">
        <v>0</v>
      </c>
      <c r="H1440" s="17">
        <f t="shared" si="27"/>
        <v>57.334000000000003</v>
      </c>
    </row>
    <row r="1441" spans="2:8" x14ac:dyDescent="0.25">
      <c r="B1441" s="63">
        <v>43808</v>
      </c>
      <c r="C1441" s="17">
        <v>12.920999999999999</v>
      </c>
      <c r="D1441" s="17">
        <v>44.786000000000001</v>
      </c>
      <c r="E1441" s="17">
        <f t="shared" si="26"/>
        <v>57.707000000000001</v>
      </c>
      <c r="F1441" s="17">
        <v>14.42</v>
      </c>
      <c r="G1441" s="17">
        <v>3.8010000000000002</v>
      </c>
      <c r="H1441" s="17">
        <f t="shared" si="27"/>
        <v>75.927999999999997</v>
      </c>
    </row>
    <row r="1442" spans="2:8" x14ac:dyDescent="0.25">
      <c r="B1442" s="63">
        <v>43809</v>
      </c>
      <c r="C1442" s="17">
        <v>13.835000000000001</v>
      </c>
      <c r="D1442" s="17">
        <v>42.338000000000001</v>
      </c>
      <c r="E1442" s="17">
        <f t="shared" si="26"/>
        <v>56.173000000000002</v>
      </c>
      <c r="F1442" s="17">
        <v>9.2189999999999994</v>
      </c>
      <c r="G1442" s="17">
        <v>4.4580000000000002</v>
      </c>
      <c r="H1442" s="17">
        <f t="shared" si="27"/>
        <v>69.849999999999994</v>
      </c>
    </row>
    <row r="1443" spans="2:8" x14ac:dyDescent="0.25">
      <c r="B1443" s="63">
        <v>43810</v>
      </c>
      <c r="C1443" s="17">
        <v>13.86</v>
      </c>
      <c r="D1443" s="17">
        <v>43.314999999999998</v>
      </c>
      <c r="E1443" s="17">
        <f t="shared" si="26"/>
        <v>57.174999999999997</v>
      </c>
      <c r="F1443" s="17">
        <v>9.2430000000000003</v>
      </c>
      <c r="G1443" s="17">
        <v>7.6909999999999998</v>
      </c>
      <c r="H1443" s="17">
        <f t="shared" si="27"/>
        <v>74.108999999999995</v>
      </c>
    </row>
    <row r="1444" spans="2:8" x14ac:dyDescent="0.25">
      <c r="B1444" s="63">
        <v>43811</v>
      </c>
      <c r="C1444" s="17">
        <v>13.83</v>
      </c>
      <c r="D1444" s="17">
        <v>38.731000000000002</v>
      </c>
      <c r="E1444" s="17">
        <f t="shared" si="26"/>
        <v>52.561</v>
      </c>
      <c r="F1444" s="17">
        <v>9.2739999999999991</v>
      </c>
      <c r="G1444" s="17">
        <v>5.96</v>
      </c>
      <c r="H1444" s="17">
        <f t="shared" si="27"/>
        <v>67.795000000000002</v>
      </c>
    </row>
    <row r="1445" spans="2:8" x14ac:dyDescent="0.25">
      <c r="B1445" s="63">
        <v>43812</v>
      </c>
      <c r="C1445" s="17">
        <v>13.678000000000001</v>
      </c>
      <c r="D1445" s="17">
        <v>29.364000000000001</v>
      </c>
      <c r="E1445" s="17">
        <f t="shared" si="26"/>
        <v>43.042000000000002</v>
      </c>
      <c r="F1445" s="17">
        <v>35.552999999999997</v>
      </c>
      <c r="G1445" s="17">
        <v>12.163</v>
      </c>
      <c r="H1445" s="17">
        <f t="shared" si="27"/>
        <v>90.757999999999996</v>
      </c>
    </row>
    <row r="1446" spans="2:8" x14ac:dyDescent="0.25">
      <c r="B1446" s="63">
        <v>43813</v>
      </c>
      <c r="C1446" s="17">
        <v>9.1440000000000001</v>
      </c>
      <c r="D1446" s="17">
        <v>30.367999999999999</v>
      </c>
      <c r="E1446" s="17">
        <f t="shared" si="26"/>
        <v>39.512</v>
      </c>
      <c r="F1446" s="17">
        <v>9.2569999999999997</v>
      </c>
      <c r="G1446" s="17">
        <v>27.536999999999999</v>
      </c>
      <c r="H1446" s="17">
        <f t="shared" si="27"/>
        <v>76.305999999999997</v>
      </c>
    </row>
    <row r="1447" spans="2:8" x14ac:dyDescent="0.25">
      <c r="B1447" s="63">
        <v>43814</v>
      </c>
      <c r="C1447" s="17">
        <v>6.6210000000000004</v>
      </c>
      <c r="D1447" s="17">
        <v>32.716999999999999</v>
      </c>
      <c r="E1447" s="17">
        <f t="shared" si="26"/>
        <v>39.338000000000001</v>
      </c>
      <c r="F1447" s="17">
        <v>9.2769999999999992</v>
      </c>
      <c r="G1447" s="17">
        <v>26.847999999999999</v>
      </c>
      <c r="H1447" s="17">
        <f t="shared" si="27"/>
        <v>75.462999999999994</v>
      </c>
    </row>
    <row r="1448" spans="2:8" x14ac:dyDescent="0.25">
      <c r="B1448" s="63">
        <v>43815</v>
      </c>
      <c r="C1448" s="17">
        <v>8.9730000000000008</v>
      </c>
      <c r="D1448" s="17">
        <v>10.887</v>
      </c>
      <c r="E1448" s="17">
        <f t="shared" si="26"/>
        <v>19.86</v>
      </c>
      <c r="F1448" s="17">
        <v>39.752000000000002</v>
      </c>
      <c r="G1448" s="17">
        <v>26.158999999999999</v>
      </c>
      <c r="H1448" s="17">
        <f t="shared" si="27"/>
        <v>85.771000000000001</v>
      </c>
    </row>
    <row r="1449" spans="2:8" x14ac:dyDescent="0.25">
      <c r="B1449" s="63">
        <v>43816</v>
      </c>
      <c r="C1449" s="17">
        <v>8.5690000000000008</v>
      </c>
      <c r="D1449" s="17">
        <v>3.8940000000000001</v>
      </c>
      <c r="E1449" s="17">
        <f t="shared" si="26"/>
        <v>12.463000000000001</v>
      </c>
      <c r="F1449" s="17">
        <v>54.274999999999999</v>
      </c>
      <c r="G1449" s="17">
        <v>20.969000000000001</v>
      </c>
      <c r="H1449" s="17">
        <f t="shared" si="27"/>
        <v>87.706999999999994</v>
      </c>
    </row>
    <row r="1450" spans="2:8" x14ac:dyDescent="0.25">
      <c r="B1450" s="63">
        <v>43817</v>
      </c>
      <c r="C1450" s="17">
        <v>8.0739999999999998</v>
      </c>
      <c r="D1450" s="17">
        <v>10.433999999999999</v>
      </c>
      <c r="E1450" s="17">
        <f t="shared" si="26"/>
        <v>18.507999999999999</v>
      </c>
      <c r="F1450" s="17">
        <v>57.654000000000003</v>
      </c>
      <c r="G1450" s="17">
        <v>22.456</v>
      </c>
      <c r="H1450" s="17">
        <f t="shared" si="27"/>
        <v>98.618000000000009</v>
      </c>
    </row>
    <row r="1451" spans="2:8" x14ac:dyDescent="0.25">
      <c r="B1451" s="63">
        <v>43818</v>
      </c>
      <c r="C1451" s="17">
        <v>7.0910000000000002</v>
      </c>
      <c r="D1451" s="17">
        <v>11.989000000000001</v>
      </c>
      <c r="E1451" s="17">
        <f t="shared" si="26"/>
        <v>19.080000000000002</v>
      </c>
      <c r="F1451" s="17">
        <v>49.523000000000003</v>
      </c>
      <c r="G1451" s="17">
        <v>24.678999999999998</v>
      </c>
      <c r="H1451" s="17">
        <f t="shared" si="27"/>
        <v>93.282000000000011</v>
      </c>
    </row>
    <row r="1452" spans="2:8" x14ac:dyDescent="0.25">
      <c r="B1452" s="63">
        <v>43819</v>
      </c>
      <c r="C1452" s="17">
        <v>4.2149999999999999</v>
      </c>
      <c r="D1452" s="17">
        <v>12.981999999999999</v>
      </c>
      <c r="E1452" s="17">
        <f t="shared" si="26"/>
        <v>17.196999999999999</v>
      </c>
      <c r="F1452" s="17">
        <v>49.511000000000003</v>
      </c>
      <c r="G1452" s="17">
        <v>13.132999999999999</v>
      </c>
      <c r="H1452" s="17">
        <f t="shared" si="27"/>
        <v>79.840999999999994</v>
      </c>
    </row>
    <row r="1453" spans="2:8" x14ac:dyDescent="0.25">
      <c r="B1453" s="63">
        <v>43820</v>
      </c>
      <c r="C1453" s="17">
        <v>4.5890000000000004</v>
      </c>
      <c r="D1453" s="17">
        <v>14.234999999999999</v>
      </c>
      <c r="E1453" s="17">
        <f t="shared" si="26"/>
        <v>18.823999999999998</v>
      </c>
      <c r="F1453" s="17">
        <v>37.555999999999997</v>
      </c>
      <c r="G1453" s="17">
        <v>15.81</v>
      </c>
      <c r="H1453" s="17">
        <f t="shared" si="27"/>
        <v>72.19</v>
      </c>
    </row>
    <row r="1454" spans="2:8" x14ac:dyDescent="0.25">
      <c r="B1454" s="63">
        <v>43821</v>
      </c>
      <c r="C1454" s="17">
        <v>7.367</v>
      </c>
      <c r="D1454" s="17">
        <v>11.477</v>
      </c>
      <c r="E1454" s="17">
        <f t="shared" si="26"/>
        <v>18.844000000000001</v>
      </c>
      <c r="F1454" s="17">
        <v>37.396000000000001</v>
      </c>
      <c r="G1454" s="17">
        <v>26.949000000000002</v>
      </c>
      <c r="H1454" s="17">
        <f t="shared" si="27"/>
        <v>83.189000000000007</v>
      </c>
    </row>
    <row r="1455" spans="2:8" x14ac:dyDescent="0.25">
      <c r="B1455" s="63">
        <v>43822</v>
      </c>
      <c r="C1455" s="17">
        <v>7.3609999999999998</v>
      </c>
      <c r="D1455" s="17">
        <v>12.353</v>
      </c>
      <c r="E1455" s="17">
        <f t="shared" si="26"/>
        <v>19.713999999999999</v>
      </c>
      <c r="F1455" s="17">
        <v>39.770000000000003</v>
      </c>
      <c r="G1455" s="17">
        <v>25.553000000000001</v>
      </c>
      <c r="H1455" s="17">
        <f t="shared" si="27"/>
        <v>85.037000000000006</v>
      </c>
    </row>
    <row r="1456" spans="2:8" x14ac:dyDescent="0.25">
      <c r="B1456" s="63">
        <v>43823</v>
      </c>
      <c r="C1456" s="17">
        <v>7.3440000000000003</v>
      </c>
      <c r="D1456" s="17">
        <v>10.135999999999999</v>
      </c>
      <c r="E1456" s="17">
        <f t="shared" si="26"/>
        <v>17.48</v>
      </c>
      <c r="F1456" s="17">
        <v>26.707000000000001</v>
      </c>
      <c r="G1456" s="17">
        <v>19.283999999999999</v>
      </c>
      <c r="H1456" s="17">
        <f t="shared" si="27"/>
        <v>63.470999999999997</v>
      </c>
    </row>
    <row r="1457" spans="2:8" x14ac:dyDescent="0.25">
      <c r="B1457" s="63">
        <v>43824</v>
      </c>
      <c r="C1457" s="17">
        <v>7.2969999999999997</v>
      </c>
      <c r="D1457" s="17">
        <v>2.3959999999999999</v>
      </c>
      <c r="E1457" s="17">
        <f t="shared" si="26"/>
        <v>9.6929999999999996</v>
      </c>
      <c r="F1457" s="17">
        <v>26.228000000000002</v>
      </c>
      <c r="G1457" s="17">
        <v>15.555</v>
      </c>
      <c r="H1457" s="17">
        <f t="shared" si="27"/>
        <v>51.475999999999999</v>
      </c>
    </row>
    <row r="1458" spans="2:8" x14ac:dyDescent="0.25">
      <c r="B1458" s="63">
        <v>43825</v>
      </c>
      <c r="C1458" s="17">
        <v>9.4160000000000004</v>
      </c>
      <c r="D1458" s="17">
        <v>10.305999999999999</v>
      </c>
      <c r="E1458" s="17">
        <f t="shared" si="26"/>
        <v>19.722000000000001</v>
      </c>
      <c r="F1458" s="17">
        <v>26.260999999999999</v>
      </c>
      <c r="G1458" s="17">
        <v>4.09</v>
      </c>
      <c r="H1458" s="17">
        <f t="shared" si="27"/>
        <v>50.073000000000008</v>
      </c>
    </row>
    <row r="1459" spans="2:8" x14ac:dyDescent="0.25">
      <c r="B1459" s="63">
        <v>43826</v>
      </c>
      <c r="C1459" s="17">
        <v>11.882</v>
      </c>
      <c r="D1459" s="17">
        <v>7.5869999999999997</v>
      </c>
      <c r="E1459" s="17">
        <f t="shared" si="26"/>
        <v>19.469000000000001</v>
      </c>
      <c r="F1459" s="17">
        <v>24.815999999999999</v>
      </c>
      <c r="G1459" s="17">
        <v>15.961</v>
      </c>
      <c r="H1459" s="17">
        <f t="shared" si="27"/>
        <v>60.245999999999995</v>
      </c>
    </row>
    <row r="1460" spans="2:8" x14ac:dyDescent="0.25">
      <c r="B1460" s="63">
        <v>43827</v>
      </c>
      <c r="C1460" s="17">
        <v>10.589</v>
      </c>
      <c r="D1460" s="17">
        <v>3.6150000000000002</v>
      </c>
      <c r="E1460" s="17">
        <f t="shared" si="26"/>
        <v>14.204000000000001</v>
      </c>
      <c r="F1460" s="17">
        <v>19.268999999999998</v>
      </c>
      <c r="G1460" s="17">
        <v>5.6020000000000003</v>
      </c>
      <c r="H1460" s="17">
        <f t="shared" si="27"/>
        <v>39.075000000000003</v>
      </c>
    </row>
    <row r="1461" spans="2:8" x14ac:dyDescent="0.25">
      <c r="B1461" s="63">
        <v>43828</v>
      </c>
      <c r="C1461" s="17">
        <v>10.794</v>
      </c>
      <c r="D1461" s="17">
        <v>3.601</v>
      </c>
      <c r="E1461" s="17">
        <f t="shared" si="26"/>
        <v>14.395</v>
      </c>
      <c r="F1461" s="17">
        <v>19.346</v>
      </c>
      <c r="G1461" s="17">
        <v>2.8839999999999999</v>
      </c>
      <c r="H1461" s="17">
        <f t="shared" si="27"/>
        <v>36.625</v>
      </c>
    </row>
    <row r="1462" spans="2:8" x14ac:dyDescent="0.25">
      <c r="B1462" s="63">
        <v>43829</v>
      </c>
      <c r="C1462" s="17">
        <v>12.214</v>
      </c>
      <c r="D1462" s="17">
        <v>12.97</v>
      </c>
      <c r="E1462" s="17">
        <f t="shared" si="26"/>
        <v>25.184000000000001</v>
      </c>
      <c r="F1462" s="17">
        <v>22.23</v>
      </c>
      <c r="G1462" s="17">
        <v>22.04</v>
      </c>
      <c r="H1462" s="17">
        <f t="shared" si="27"/>
        <v>69.454000000000008</v>
      </c>
    </row>
    <row r="1463" spans="2:8" x14ac:dyDescent="0.25">
      <c r="B1463" s="63">
        <v>43830</v>
      </c>
      <c r="C1463" s="17">
        <v>9.7880000000000003</v>
      </c>
      <c r="D1463" s="17">
        <v>9.9139999999999997</v>
      </c>
      <c r="E1463" s="17">
        <f t="shared" si="26"/>
        <v>19.701999999999998</v>
      </c>
      <c r="F1463" s="17">
        <v>22.806000000000001</v>
      </c>
      <c r="G1463" s="17">
        <v>19.640999999999998</v>
      </c>
      <c r="H1463" s="17">
        <f>SUM(E1463:G1463)</f>
        <v>62.148999999999994</v>
      </c>
    </row>
    <row r="1464" spans="2:8" x14ac:dyDescent="0.25">
      <c r="B1464" s="63">
        <v>43831</v>
      </c>
      <c r="C1464" s="17">
        <v>11.499000000000001</v>
      </c>
      <c r="D1464" s="17">
        <v>15.023999999999999</v>
      </c>
      <c r="E1464" s="17">
        <f t="shared" si="26"/>
        <v>26.523</v>
      </c>
      <c r="F1464" s="17">
        <v>37.557000000000002</v>
      </c>
      <c r="G1464" s="17">
        <v>24.797999999999998</v>
      </c>
      <c r="H1464" s="17">
        <f t="shared" ref="H1464:H1527" si="28">SUM(E1464:G1464)</f>
        <v>88.878</v>
      </c>
    </row>
    <row r="1465" spans="2:8" x14ac:dyDescent="0.25">
      <c r="B1465" s="63">
        <v>43832</v>
      </c>
      <c r="C1465" s="17">
        <v>9.6739999999999995</v>
      </c>
      <c r="D1465" s="17">
        <v>13.871</v>
      </c>
      <c r="E1465" s="17">
        <f t="shared" si="26"/>
        <v>23.545000000000002</v>
      </c>
      <c r="F1465" s="17">
        <v>40.811999999999998</v>
      </c>
      <c r="G1465" s="17">
        <v>21.797000000000001</v>
      </c>
      <c r="H1465" s="17">
        <f t="shared" si="28"/>
        <v>86.153999999999996</v>
      </c>
    </row>
    <row r="1466" spans="2:8" x14ac:dyDescent="0.25">
      <c r="B1466" s="63">
        <v>43833</v>
      </c>
      <c r="C1466" s="17">
        <v>11.569000000000001</v>
      </c>
      <c r="D1466" s="17">
        <v>23.678000000000001</v>
      </c>
      <c r="E1466" s="17">
        <f t="shared" si="26"/>
        <v>35.247</v>
      </c>
      <c r="F1466" s="17">
        <v>35.103999999999999</v>
      </c>
      <c r="G1466" s="17">
        <v>22.881</v>
      </c>
      <c r="H1466" s="17">
        <f t="shared" si="28"/>
        <v>93.231999999999999</v>
      </c>
    </row>
    <row r="1467" spans="2:8" x14ac:dyDescent="0.25">
      <c r="B1467" s="63">
        <v>43834</v>
      </c>
      <c r="C1467" s="17">
        <v>9.1940000000000008</v>
      </c>
      <c r="D1467" s="17">
        <v>21.623000000000001</v>
      </c>
      <c r="E1467" s="17">
        <f t="shared" si="26"/>
        <v>30.817</v>
      </c>
      <c r="F1467" s="17">
        <v>35.996000000000002</v>
      </c>
      <c r="G1467" s="17">
        <v>10.25</v>
      </c>
      <c r="H1467" s="17">
        <f t="shared" si="28"/>
        <v>77.063000000000002</v>
      </c>
    </row>
    <row r="1468" spans="2:8" x14ac:dyDescent="0.25">
      <c r="B1468" s="63">
        <v>43835</v>
      </c>
      <c r="C1468" s="17">
        <v>9.1989999999999998</v>
      </c>
      <c r="D1468" s="17">
        <v>21.402999999999999</v>
      </c>
      <c r="E1468" s="17">
        <f t="shared" si="26"/>
        <v>30.601999999999997</v>
      </c>
      <c r="F1468" s="17">
        <v>35.511000000000003</v>
      </c>
      <c r="G1468" s="17">
        <v>4.516</v>
      </c>
      <c r="H1468" s="17">
        <f t="shared" si="28"/>
        <v>70.629000000000005</v>
      </c>
    </row>
    <row r="1469" spans="2:8" x14ac:dyDescent="0.25">
      <c r="B1469" s="63">
        <v>43836</v>
      </c>
      <c r="C1469" s="17">
        <v>7.39</v>
      </c>
      <c r="D1469" s="17">
        <v>9.6289999999999996</v>
      </c>
      <c r="E1469" s="17">
        <f t="shared" si="26"/>
        <v>17.018999999999998</v>
      </c>
      <c r="F1469" s="17">
        <v>42.796999999999997</v>
      </c>
      <c r="G1469" s="17">
        <v>11.436</v>
      </c>
      <c r="H1469" s="17">
        <f t="shared" si="28"/>
        <v>71.251999999999995</v>
      </c>
    </row>
    <row r="1470" spans="2:8" x14ac:dyDescent="0.25">
      <c r="B1470" s="63">
        <v>43837</v>
      </c>
      <c r="C1470" s="17">
        <v>7.3739999999999997</v>
      </c>
      <c r="D1470" s="17">
        <v>12.242000000000001</v>
      </c>
      <c r="E1470" s="17">
        <f t="shared" si="26"/>
        <v>19.616</v>
      </c>
      <c r="F1470" s="17">
        <v>36.598999999999997</v>
      </c>
      <c r="G1470" s="17">
        <v>24.073</v>
      </c>
      <c r="H1470" s="17">
        <f t="shared" si="28"/>
        <v>80.287999999999997</v>
      </c>
    </row>
    <row r="1471" spans="2:8" x14ac:dyDescent="0.25">
      <c r="B1471" s="63">
        <v>43838</v>
      </c>
      <c r="C1471" s="17">
        <v>7.359</v>
      </c>
      <c r="D1471" s="17">
        <v>14.212999999999999</v>
      </c>
      <c r="E1471" s="17">
        <f t="shared" si="26"/>
        <v>21.571999999999999</v>
      </c>
      <c r="F1471" s="17">
        <v>37.378999999999998</v>
      </c>
      <c r="G1471" s="17">
        <v>23.943000000000001</v>
      </c>
      <c r="H1471" s="17">
        <f t="shared" si="28"/>
        <v>82.893999999999991</v>
      </c>
    </row>
    <row r="1472" spans="2:8" x14ac:dyDescent="0.25">
      <c r="B1472" s="63">
        <v>43839</v>
      </c>
      <c r="C1472" s="17">
        <v>9.1890000000000001</v>
      </c>
      <c r="D1472" s="17">
        <v>10.858000000000001</v>
      </c>
      <c r="E1472" s="17">
        <f t="shared" si="26"/>
        <v>20.047000000000001</v>
      </c>
      <c r="F1472" s="17">
        <v>37.401000000000003</v>
      </c>
      <c r="G1472" s="17">
        <v>25.274000000000001</v>
      </c>
      <c r="H1472" s="17">
        <f t="shared" si="28"/>
        <v>82.722000000000008</v>
      </c>
    </row>
    <row r="1473" spans="2:8" x14ac:dyDescent="0.25">
      <c r="B1473" s="63">
        <v>43840</v>
      </c>
      <c r="C1473" s="17">
        <v>9.1980000000000004</v>
      </c>
      <c r="D1473" s="17">
        <v>16.152999999999999</v>
      </c>
      <c r="E1473" s="17">
        <f t="shared" si="26"/>
        <v>25.350999999999999</v>
      </c>
      <c r="F1473" s="17">
        <v>33.095999999999997</v>
      </c>
      <c r="G1473" s="17">
        <v>25.02</v>
      </c>
      <c r="H1473" s="17">
        <f t="shared" si="28"/>
        <v>83.466999999999999</v>
      </c>
    </row>
    <row r="1474" spans="2:8" x14ac:dyDescent="0.25">
      <c r="B1474" s="63">
        <v>43841</v>
      </c>
      <c r="C1474" s="17">
        <v>8.375</v>
      </c>
      <c r="D1474" s="17">
        <v>2.2629999999999999</v>
      </c>
      <c r="E1474" s="17">
        <f t="shared" si="26"/>
        <v>10.638</v>
      </c>
      <c r="F1474" s="17">
        <v>28.858000000000001</v>
      </c>
      <c r="G1474" s="17">
        <v>8.0950000000000006</v>
      </c>
      <c r="H1474" s="17">
        <f t="shared" si="28"/>
        <v>47.591000000000001</v>
      </c>
    </row>
    <row r="1475" spans="2:8" x14ac:dyDescent="0.25">
      <c r="B1475" s="63">
        <v>43842</v>
      </c>
      <c r="C1475" s="17">
        <v>7.8680000000000003</v>
      </c>
      <c r="D1475" s="17">
        <v>2.8010000000000002</v>
      </c>
      <c r="E1475" s="17">
        <f t="shared" si="26"/>
        <v>10.669</v>
      </c>
      <c r="F1475" s="17">
        <v>28.977</v>
      </c>
      <c r="G1475" s="17">
        <v>5.3170000000000002</v>
      </c>
      <c r="H1475" s="17">
        <f t="shared" si="28"/>
        <v>44.963000000000001</v>
      </c>
    </row>
    <row r="1476" spans="2:8" x14ac:dyDescent="0.25">
      <c r="B1476" s="63">
        <v>43843</v>
      </c>
      <c r="C1476" s="17">
        <v>8.1590000000000007</v>
      </c>
      <c r="D1476" s="17">
        <v>24.486000000000001</v>
      </c>
      <c r="E1476" s="17">
        <f t="shared" si="26"/>
        <v>32.645000000000003</v>
      </c>
      <c r="F1476" s="17">
        <v>36.58</v>
      </c>
      <c r="G1476" s="17">
        <v>7.3869999999999996</v>
      </c>
      <c r="H1476" s="17">
        <f t="shared" si="28"/>
        <v>76.611999999999995</v>
      </c>
    </row>
    <row r="1477" spans="2:8" x14ac:dyDescent="0.25">
      <c r="B1477" s="63">
        <v>43844</v>
      </c>
      <c r="C1477" s="17">
        <v>9.83</v>
      </c>
      <c r="D1477" s="17">
        <v>22.675999999999998</v>
      </c>
      <c r="E1477" s="17">
        <f t="shared" si="26"/>
        <v>32.506</v>
      </c>
      <c r="F1477" s="17">
        <v>30.757000000000001</v>
      </c>
      <c r="G1477" s="17">
        <v>3.34</v>
      </c>
      <c r="H1477" s="17">
        <f t="shared" si="28"/>
        <v>66.603000000000009</v>
      </c>
    </row>
    <row r="1478" spans="2:8" x14ac:dyDescent="0.25">
      <c r="B1478" s="63">
        <v>43845</v>
      </c>
      <c r="C1478" s="17">
        <v>8.3019999999999996</v>
      </c>
      <c r="D1478" s="17">
        <v>21.727</v>
      </c>
      <c r="E1478" s="17">
        <f t="shared" si="26"/>
        <v>30.029</v>
      </c>
      <c r="F1478" s="17">
        <v>21.684999999999999</v>
      </c>
      <c r="G1478" s="17">
        <v>3.3149999999999999</v>
      </c>
      <c r="H1478" s="17">
        <f t="shared" si="28"/>
        <v>55.028999999999996</v>
      </c>
    </row>
    <row r="1479" spans="2:8" x14ac:dyDescent="0.25">
      <c r="B1479" s="63">
        <v>43846</v>
      </c>
      <c r="C1479" s="17">
        <v>7.5620000000000003</v>
      </c>
      <c r="D1479" s="17">
        <v>15.981</v>
      </c>
      <c r="E1479" s="17">
        <f t="shared" si="26"/>
        <v>23.542999999999999</v>
      </c>
      <c r="F1479" s="17">
        <v>14.973000000000001</v>
      </c>
      <c r="G1479" s="17">
        <v>12.714</v>
      </c>
      <c r="H1479" s="17">
        <f t="shared" si="28"/>
        <v>51.23</v>
      </c>
    </row>
    <row r="1480" spans="2:8" x14ac:dyDescent="0.25">
      <c r="B1480" s="63">
        <v>43847</v>
      </c>
      <c r="C1480" s="17">
        <v>8.2759999999999998</v>
      </c>
      <c r="D1480" s="17">
        <v>15.619</v>
      </c>
      <c r="E1480" s="17">
        <f t="shared" si="26"/>
        <v>23.895</v>
      </c>
      <c r="F1480" s="17">
        <v>26.95</v>
      </c>
      <c r="G1480" s="17">
        <v>22.248999999999999</v>
      </c>
      <c r="H1480" s="17">
        <f t="shared" si="28"/>
        <v>73.093999999999994</v>
      </c>
    </row>
    <row r="1481" spans="2:8" x14ac:dyDescent="0.25">
      <c r="B1481" s="63">
        <v>43848</v>
      </c>
      <c r="C1481" s="17">
        <v>8.5250000000000004</v>
      </c>
      <c r="D1481" s="17">
        <v>12.923</v>
      </c>
      <c r="E1481" s="17">
        <f t="shared" si="26"/>
        <v>21.448</v>
      </c>
      <c r="F1481" s="17">
        <v>42.704999999999998</v>
      </c>
      <c r="G1481" s="17">
        <v>27.655000000000001</v>
      </c>
      <c r="H1481" s="17">
        <f t="shared" si="28"/>
        <v>91.807999999999993</v>
      </c>
    </row>
    <row r="1482" spans="2:8" x14ac:dyDescent="0.25">
      <c r="B1482" s="63">
        <v>43849</v>
      </c>
      <c r="C1482" s="17">
        <v>9.2100000000000009</v>
      </c>
      <c r="D1482" s="17">
        <v>24.417000000000002</v>
      </c>
      <c r="E1482" s="17">
        <f t="shared" si="26"/>
        <v>33.627000000000002</v>
      </c>
      <c r="F1482" s="17">
        <v>43.366</v>
      </c>
      <c r="G1482" s="17">
        <v>27.591999999999999</v>
      </c>
      <c r="H1482" s="17">
        <f t="shared" si="28"/>
        <v>104.58499999999999</v>
      </c>
    </row>
    <row r="1483" spans="2:8" x14ac:dyDescent="0.25">
      <c r="B1483" s="63">
        <v>43850</v>
      </c>
      <c r="C1483" s="17">
        <v>11.233000000000001</v>
      </c>
      <c r="D1483" s="17">
        <v>39.576000000000001</v>
      </c>
      <c r="E1483" s="17">
        <f t="shared" si="26"/>
        <v>50.808999999999997</v>
      </c>
      <c r="F1483" s="17">
        <v>57.530999999999999</v>
      </c>
      <c r="G1483" s="17">
        <v>23.128</v>
      </c>
      <c r="H1483" s="17">
        <f t="shared" si="28"/>
        <v>131.46800000000002</v>
      </c>
    </row>
    <row r="1484" spans="2:8" x14ac:dyDescent="0.25">
      <c r="B1484" s="63">
        <v>43851</v>
      </c>
      <c r="C1484" s="17">
        <v>11.117000000000001</v>
      </c>
      <c r="D1484" s="17">
        <v>40.542999999999999</v>
      </c>
      <c r="E1484" s="17">
        <f t="shared" si="26"/>
        <v>51.66</v>
      </c>
      <c r="F1484" s="17">
        <v>59.697000000000003</v>
      </c>
      <c r="G1484" s="17">
        <v>25.901</v>
      </c>
      <c r="H1484" s="17">
        <f t="shared" si="28"/>
        <v>137.25800000000001</v>
      </c>
    </row>
    <row r="1485" spans="2:8" x14ac:dyDescent="0.25">
      <c r="B1485" s="63">
        <v>43852</v>
      </c>
      <c r="C1485" s="17">
        <v>10.007</v>
      </c>
      <c r="D1485" s="17">
        <v>26.977</v>
      </c>
      <c r="E1485" s="17">
        <f t="shared" si="26"/>
        <v>36.984000000000002</v>
      </c>
      <c r="F1485" s="17">
        <v>59.819000000000003</v>
      </c>
      <c r="G1485" s="17">
        <v>26.706</v>
      </c>
      <c r="H1485" s="17">
        <f t="shared" si="28"/>
        <v>123.509</v>
      </c>
    </row>
    <row r="1486" spans="2:8" x14ac:dyDescent="0.25">
      <c r="B1486" s="63">
        <v>43853</v>
      </c>
      <c r="C1486" s="17">
        <v>7.3730000000000002</v>
      </c>
      <c r="D1486" s="17">
        <v>29.044</v>
      </c>
      <c r="E1486" s="17">
        <f t="shared" si="26"/>
        <v>36.417000000000002</v>
      </c>
      <c r="F1486" s="17">
        <v>59.662999999999997</v>
      </c>
      <c r="G1486" s="17">
        <v>25.442</v>
      </c>
      <c r="H1486" s="17">
        <f t="shared" si="28"/>
        <v>121.52199999999999</v>
      </c>
    </row>
    <row r="1487" spans="2:8" x14ac:dyDescent="0.25">
      <c r="B1487" s="63">
        <v>43854</v>
      </c>
      <c r="C1487" s="17">
        <v>5.5190000000000001</v>
      </c>
      <c r="D1487" s="17">
        <v>30.084</v>
      </c>
      <c r="E1487" s="17">
        <f t="shared" si="26"/>
        <v>35.603000000000002</v>
      </c>
      <c r="F1487" s="17">
        <v>59.045000000000002</v>
      </c>
      <c r="G1487" s="17">
        <v>25.288</v>
      </c>
      <c r="H1487" s="17">
        <f t="shared" si="28"/>
        <v>119.93599999999999</v>
      </c>
    </row>
    <row r="1488" spans="2:8" x14ac:dyDescent="0.25">
      <c r="B1488" s="63">
        <v>43855</v>
      </c>
      <c r="C1488" s="17">
        <v>4.234</v>
      </c>
      <c r="D1488" s="17">
        <v>4.5389999999999997</v>
      </c>
      <c r="E1488" s="17">
        <f t="shared" si="26"/>
        <v>8.7729999999999997</v>
      </c>
      <c r="F1488" s="17">
        <v>39.863</v>
      </c>
      <c r="G1488" s="17">
        <v>19.350999999999999</v>
      </c>
      <c r="H1488" s="17">
        <f t="shared" si="28"/>
        <v>67.986999999999995</v>
      </c>
    </row>
    <row r="1489" spans="2:8" x14ac:dyDescent="0.25">
      <c r="B1489" s="63">
        <v>43856</v>
      </c>
      <c r="C1489" s="17">
        <v>5.9870000000000001</v>
      </c>
      <c r="D1489" s="17">
        <v>3.3290000000000002</v>
      </c>
      <c r="E1489" s="17">
        <f t="shared" ref="E1489:E1552" si="29">C1489+D1489</f>
        <v>9.3160000000000007</v>
      </c>
      <c r="F1489" s="17">
        <v>39.728000000000002</v>
      </c>
      <c r="G1489" s="17">
        <v>16.904</v>
      </c>
      <c r="H1489" s="17">
        <f t="shared" si="28"/>
        <v>65.948000000000008</v>
      </c>
    </row>
    <row r="1490" spans="2:8" x14ac:dyDescent="0.25">
      <c r="B1490" s="63">
        <v>43857</v>
      </c>
      <c r="C1490" s="17">
        <v>5.8369999999999997</v>
      </c>
      <c r="D1490" s="17">
        <v>15.317</v>
      </c>
      <c r="E1490" s="17">
        <f t="shared" si="29"/>
        <v>21.154</v>
      </c>
      <c r="F1490" s="17">
        <v>27.611000000000001</v>
      </c>
      <c r="G1490" s="17">
        <v>24.398</v>
      </c>
      <c r="H1490" s="17">
        <f t="shared" si="28"/>
        <v>73.162999999999997</v>
      </c>
    </row>
    <row r="1491" spans="2:8" x14ac:dyDescent="0.25">
      <c r="B1491" s="63">
        <v>43858</v>
      </c>
      <c r="C1491" s="17">
        <v>0.95299999999999996</v>
      </c>
      <c r="D1491" s="17">
        <v>16.88</v>
      </c>
      <c r="E1491" s="17">
        <f t="shared" si="29"/>
        <v>17.832999999999998</v>
      </c>
      <c r="F1491" s="17">
        <v>32.14</v>
      </c>
      <c r="G1491" s="17">
        <v>20.798999999999999</v>
      </c>
      <c r="H1491" s="17">
        <f t="shared" si="28"/>
        <v>70.771999999999991</v>
      </c>
    </row>
    <row r="1492" spans="2:8" x14ac:dyDescent="0.25">
      <c r="B1492" s="63">
        <v>43859</v>
      </c>
      <c r="C1492" s="17">
        <v>0</v>
      </c>
      <c r="D1492" s="17">
        <v>12.317</v>
      </c>
      <c r="E1492" s="17">
        <f t="shared" si="29"/>
        <v>12.317</v>
      </c>
      <c r="F1492" s="17">
        <v>33.630000000000003</v>
      </c>
      <c r="G1492" s="17">
        <v>23.042999999999999</v>
      </c>
      <c r="H1492" s="17">
        <f t="shared" si="28"/>
        <v>68.990000000000009</v>
      </c>
    </row>
    <row r="1493" spans="2:8" x14ac:dyDescent="0.25">
      <c r="B1493" s="63">
        <v>43860</v>
      </c>
      <c r="C1493" s="17">
        <v>0</v>
      </c>
      <c r="D1493" s="17">
        <v>11.824999999999999</v>
      </c>
      <c r="E1493" s="17">
        <f t="shared" si="29"/>
        <v>11.824999999999999</v>
      </c>
      <c r="F1493" s="17">
        <v>30.298999999999999</v>
      </c>
      <c r="G1493" s="17">
        <v>9.3450000000000006</v>
      </c>
      <c r="H1493" s="17">
        <f t="shared" si="28"/>
        <v>51.468999999999994</v>
      </c>
    </row>
    <row r="1494" spans="2:8" x14ac:dyDescent="0.25">
      <c r="B1494" s="63">
        <v>43861</v>
      </c>
      <c r="C1494" s="17">
        <v>0</v>
      </c>
      <c r="D1494" s="17">
        <v>13.891999999999999</v>
      </c>
      <c r="E1494" s="17">
        <f t="shared" si="29"/>
        <v>13.891999999999999</v>
      </c>
      <c r="F1494" s="17">
        <v>27.187999999999999</v>
      </c>
      <c r="G1494" s="17">
        <v>7.8</v>
      </c>
      <c r="H1494" s="17">
        <f t="shared" si="28"/>
        <v>48.879999999999995</v>
      </c>
    </row>
    <row r="1495" spans="2:8" x14ac:dyDescent="0.25">
      <c r="B1495" s="63">
        <v>43862</v>
      </c>
      <c r="C1495" s="17">
        <v>0</v>
      </c>
      <c r="D1495" s="17">
        <v>6.476</v>
      </c>
      <c r="E1495" s="17">
        <f t="shared" si="29"/>
        <v>6.476</v>
      </c>
      <c r="F1495" s="17">
        <v>24.677</v>
      </c>
      <c r="G1495" s="17">
        <v>15.725</v>
      </c>
      <c r="H1495" s="17">
        <f t="shared" si="28"/>
        <v>46.878</v>
      </c>
    </row>
    <row r="1496" spans="2:8" x14ac:dyDescent="0.25">
      <c r="B1496" s="63">
        <v>43863</v>
      </c>
      <c r="C1496" s="17">
        <v>0</v>
      </c>
      <c r="D1496" s="17">
        <v>6.4790000000000001</v>
      </c>
      <c r="E1496" s="17">
        <f t="shared" si="29"/>
        <v>6.4790000000000001</v>
      </c>
      <c r="F1496" s="17">
        <v>24.463999999999999</v>
      </c>
      <c r="G1496" s="17">
        <v>12.336</v>
      </c>
      <c r="H1496" s="17">
        <f t="shared" si="28"/>
        <v>43.278999999999996</v>
      </c>
    </row>
    <row r="1497" spans="2:8" x14ac:dyDescent="0.25">
      <c r="B1497" s="63">
        <v>43864</v>
      </c>
      <c r="C1497" s="17">
        <v>5.532</v>
      </c>
      <c r="D1497" s="17">
        <v>15.48</v>
      </c>
      <c r="E1497" s="17">
        <f t="shared" si="29"/>
        <v>21.012</v>
      </c>
      <c r="F1497" s="17">
        <v>26.422000000000001</v>
      </c>
      <c r="G1497" s="17">
        <v>26.047999999999998</v>
      </c>
      <c r="H1497" s="17">
        <f t="shared" si="28"/>
        <v>73.481999999999999</v>
      </c>
    </row>
    <row r="1498" spans="2:8" x14ac:dyDescent="0.25">
      <c r="B1498" s="63">
        <v>43865</v>
      </c>
      <c r="C1498" s="17">
        <v>11.109</v>
      </c>
      <c r="D1498" s="17">
        <v>36.731000000000002</v>
      </c>
      <c r="E1498" s="17">
        <f t="shared" si="29"/>
        <v>47.84</v>
      </c>
      <c r="F1498" s="17">
        <v>30.388999999999999</v>
      </c>
      <c r="G1498" s="17">
        <v>27.152000000000001</v>
      </c>
      <c r="H1498" s="17">
        <f t="shared" si="28"/>
        <v>105.381</v>
      </c>
    </row>
    <row r="1499" spans="2:8" x14ac:dyDescent="0.25">
      <c r="B1499" s="63">
        <v>43866</v>
      </c>
      <c r="C1499" s="17">
        <v>11.483000000000001</v>
      </c>
      <c r="D1499" s="17">
        <v>43.466999999999999</v>
      </c>
      <c r="E1499" s="17">
        <f t="shared" si="29"/>
        <v>54.95</v>
      </c>
      <c r="F1499" s="17">
        <v>32.061999999999998</v>
      </c>
      <c r="G1499" s="17">
        <v>27.138999999999999</v>
      </c>
      <c r="H1499" s="17">
        <f t="shared" si="28"/>
        <v>114.151</v>
      </c>
    </row>
    <row r="1500" spans="2:8" x14ac:dyDescent="0.25">
      <c r="B1500" s="63">
        <v>43867</v>
      </c>
      <c r="C1500" s="17">
        <v>11.018000000000001</v>
      </c>
      <c r="D1500" s="17">
        <v>38.438000000000002</v>
      </c>
      <c r="E1500" s="17">
        <f t="shared" si="29"/>
        <v>49.456000000000003</v>
      </c>
      <c r="F1500" s="17">
        <v>30.113</v>
      </c>
      <c r="G1500" s="17">
        <v>27.106999999999999</v>
      </c>
      <c r="H1500" s="17">
        <f t="shared" si="28"/>
        <v>106.676</v>
      </c>
    </row>
    <row r="1501" spans="2:8" x14ac:dyDescent="0.25">
      <c r="B1501" s="63">
        <v>43868</v>
      </c>
      <c r="C1501" s="17">
        <v>11.007</v>
      </c>
      <c r="D1501" s="17">
        <v>22.186</v>
      </c>
      <c r="E1501" s="17">
        <f t="shared" si="29"/>
        <v>33.192999999999998</v>
      </c>
      <c r="F1501" s="17">
        <v>33.460999999999999</v>
      </c>
      <c r="G1501" s="17">
        <v>21.408999999999999</v>
      </c>
      <c r="H1501" s="17">
        <f t="shared" si="28"/>
        <v>88.062999999999988</v>
      </c>
    </row>
    <row r="1502" spans="2:8" x14ac:dyDescent="0.25">
      <c r="B1502" s="63">
        <v>43869</v>
      </c>
      <c r="C1502" s="17">
        <v>10.096</v>
      </c>
      <c r="D1502" s="17">
        <v>3.2429999999999999</v>
      </c>
      <c r="E1502" s="17">
        <f t="shared" si="29"/>
        <v>13.339</v>
      </c>
      <c r="F1502" s="17">
        <v>44.484999999999999</v>
      </c>
      <c r="G1502" s="17">
        <v>6.8339999999999996</v>
      </c>
      <c r="H1502" s="17">
        <f t="shared" si="28"/>
        <v>64.658000000000001</v>
      </c>
    </row>
    <row r="1503" spans="2:8" x14ac:dyDescent="0.25">
      <c r="B1503" s="63">
        <v>43870</v>
      </c>
      <c r="C1503" s="17">
        <v>10.1</v>
      </c>
      <c r="D1503" s="17">
        <v>3.222</v>
      </c>
      <c r="E1503" s="17">
        <f t="shared" si="29"/>
        <v>13.321999999999999</v>
      </c>
      <c r="F1503" s="17">
        <v>44.502000000000002</v>
      </c>
      <c r="G1503" s="17">
        <v>6.8280000000000003</v>
      </c>
      <c r="H1503" s="17">
        <f t="shared" si="28"/>
        <v>64.652000000000001</v>
      </c>
    </row>
    <row r="1504" spans="2:8" x14ac:dyDescent="0.25">
      <c r="B1504" s="63">
        <v>43871</v>
      </c>
      <c r="C1504" s="17">
        <v>10.09</v>
      </c>
      <c r="D1504" s="17">
        <v>24.093</v>
      </c>
      <c r="E1504" s="17">
        <f t="shared" si="29"/>
        <v>34.183</v>
      </c>
      <c r="F1504" s="17">
        <v>48.064</v>
      </c>
      <c r="G1504" s="17">
        <v>0</v>
      </c>
      <c r="H1504" s="17">
        <f t="shared" si="28"/>
        <v>82.247</v>
      </c>
    </row>
    <row r="1505" spans="2:8" x14ac:dyDescent="0.25">
      <c r="B1505" s="63">
        <v>43872</v>
      </c>
      <c r="C1505" s="17">
        <v>11.949</v>
      </c>
      <c r="D1505" s="17">
        <v>37.56</v>
      </c>
      <c r="E1505" s="17">
        <f t="shared" si="29"/>
        <v>49.509</v>
      </c>
      <c r="F1505" s="17">
        <v>48.46</v>
      </c>
      <c r="G1505" s="17">
        <v>0</v>
      </c>
      <c r="H1505" s="17">
        <f t="shared" si="28"/>
        <v>97.968999999999994</v>
      </c>
    </row>
    <row r="1506" spans="2:8" x14ac:dyDescent="0.25">
      <c r="B1506" s="63">
        <v>43873</v>
      </c>
      <c r="C1506" s="17">
        <v>11.922000000000001</v>
      </c>
      <c r="D1506" s="17">
        <v>32.020000000000003</v>
      </c>
      <c r="E1506" s="17">
        <f t="shared" si="29"/>
        <v>43.942000000000007</v>
      </c>
      <c r="F1506" s="17">
        <v>48.463000000000001</v>
      </c>
      <c r="G1506" s="17">
        <v>18.405000000000001</v>
      </c>
      <c r="H1506" s="17">
        <f t="shared" si="28"/>
        <v>110.81</v>
      </c>
    </row>
    <row r="1507" spans="2:8" x14ac:dyDescent="0.25">
      <c r="B1507" s="63">
        <v>43874</v>
      </c>
      <c r="C1507" s="17">
        <v>9.0139999999999993</v>
      </c>
      <c r="D1507" s="17">
        <v>21.933</v>
      </c>
      <c r="E1507" s="17">
        <f t="shared" si="29"/>
        <v>30.946999999999999</v>
      </c>
      <c r="F1507" s="17">
        <v>54.183999999999997</v>
      </c>
      <c r="G1507" s="17">
        <v>25.614000000000001</v>
      </c>
      <c r="H1507" s="17">
        <f t="shared" si="28"/>
        <v>110.745</v>
      </c>
    </row>
    <row r="1508" spans="2:8" x14ac:dyDescent="0.25">
      <c r="B1508" s="63">
        <v>43875</v>
      </c>
      <c r="C1508" s="17">
        <v>10.083</v>
      </c>
      <c r="D1508" s="17">
        <v>29.234999999999999</v>
      </c>
      <c r="E1508" s="17">
        <f t="shared" si="29"/>
        <v>39.317999999999998</v>
      </c>
      <c r="F1508" s="17">
        <v>37.921999999999997</v>
      </c>
      <c r="G1508" s="17">
        <v>22.872</v>
      </c>
      <c r="H1508" s="17">
        <f t="shared" si="28"/>
        <v>100.11199999999999</v>
      </c>
    </row>
    <row r="1509" spans="2:8" x14ac:dyDescent="0.25">
      <c r="B1509" s="63">
        <v>43876</v>
      </c>
      <c r="C1509" s="17">
        <v>4.282</v>
      </c>
      <c r="D1509" s="17">
        <v>5.1630000000000003</v>
      </c>
      <c r="E1509" s="17">
        <f t="shared" si="29"/>
        <v>9.4450000000000003</v>
      </c>
      <c r="F1509" s="17">
        <v>27.992999999999999</v>
      </c>
      <c r="G1509" s="17">
        <v>10.86</v>
      </c>
      <c r="H1509" s="17">
        <f t="shared" si="28"/>
        <v>48.298000000000002</v>
      </c>
    </row>
    <row r="1510" spans="2:8" x14ac:dyDescent="0.25">
      <c r="B1510" s="63">
        <v>43877</v>
      </c>
      <c r="C1510" s="17">
        <v>4.2720000000000002</v>
      </c>
      <c r="D1510" s="17">
        <v>5.2720000000000002</v>
      </c>
      <c r="E1510" s="17">
        <f t="shared" si="29"/>
        <v>9.5440000000000005</v>
      </c>
      <c r="F1510" s="17">
        <v>27.846</v>
      </c>
      <c r="G1510" s="17">
        <v>10.862</v>
      </c>
      <c r="H1510" s="17">
        <f t="shared" si="28"/>
        <v>48.252000000000002</v>
      </c>
    </row>
    <row r="1511" spans="2:8" x14ac:dyDescent="0.25">
      <c r="B1511" s="63">
        <v>43878</v>
      </c>
      <c r="C1511" s="17">
        <v>4.5789999999999997</v>
      </c>
      <c r="D1511" s="17">
        <v>13.465</v>
      </c>
      <c r="E1511" s="17">
        <f t="shared" si="29"/>
        <v>18.044</v>
      </c>
      <c r="F1511" s="17">
        <v>33.093000000000004</v>
      </c>
      <c r="G1511" s="17">
        <v>13.497999999999999</v>
      </c>
      <c r="H1511" s="17">
        <f t="shared" si="28"/>
        <v>64.635000000000005</v>
      </c>
    </row>
    <row r="1512" spans="2:8" x14ac:dyDescent="0.25">
      <c r="B1512" s="63">
        <v>43879</v>
      </c>
      <c r="C1512" s="17">
        <v>5.4969999999999999</v>
      </c>
      <c r="D1512" s="17">
        <v>22.373000000000001</v>
      </c>
      <c r="E1512" s="17">
        <f t="shared" si="29"/>
        <v>27.87</v>
      </c>
      <c r="F1512" s="17">
        <v>26.123999999999999</v>
      </c>
      <c r="G1512" s="17">
        <v>0</v>
      </c>
      <c r="H1512" s="17">
        <f t="shared" si="28"/>
        <v>53.994</v>
      </c>
    </row>
    <row r="1513" spans="2:8" x14ac:dyDescent="0.25">
      <c r="B1513" s="63">
        <v>43880</v>
      </c>
      <c r="C1513" s="17">
        <v>8.7089999999999996</v>
      </c>
      <c r="D1513" s="17">
        <v>28.696999999999999</v>
      </c>
      <c r="E1513" s="17">
        <f t="shared" si="29"/>
        <v>37.405999999999999</v>
      </c>
      <c r="F1513" s="17">
        <v>7.7320000000000002</v>
      </c>
      <c r="G1513" s="17">
        <v>11.497999999999999</v>
      </c>
      <c r="H1513" s="17">
        <f t="shared" si="28"/>
        <v>56.635999999999996</v>
      </c>
    </row>
    <row r="1514" spans="2:8" x14ac:dyDescent="0.25">
      <c r="B1514" s="63">
        <v>43881</v>
      </c>
      <c r="C1514" s="17">
        <v>9.1620000000000008</v>
      </c>
      <c r="D1514" s="17">
        <v>32.991</v>
      </c>
      <c r="E1514" s="17">
        <f t="shared" si="29"/>
        <v>42.152999999999999</v>
      </c>
      <c r="F1514" s="17">
        <v>5.0650000000000004</v>
      </c>
      <c r="G1514" s="17">
        <v>25.997</v>
      </c>
      <c r="H1514" s="17">
        <f t="shared" si="28"/>
        <v>73.215000000000003</v>
      </c>
    </row>
    <row r="1515" spans="2:8" x14ac:dyDescent="0.25">
      <c r="B1515" s="63">
        <v>43882</v>
      </c>
      <c r="C1515" s="17">
        <v>9.1630000000000003</v>
      </c>
      <c r="D1515" s="17">
        <v>33.521000000000001</v>
      </c>
      <c r="E1515" s="17">
        <f t="shared" si="29"/>
        <v>42.683999999999997</v>
      </c>
      <c r="F1515" s="17">
        <v>5.0549999999999997</v>
      </c>
      <c r="G1515" s="17">
        <v>21.54</v>
      </c>
      <c r="H1515" s="17">
        <f t="shared" si="28"/>
        <v>69.278999999999996</v>
      </c>
    </row>
    <row r="1516" spans="2:8" x14ac:dyDescent="0.25">
      <c r="B1516" s="63">
        <v>43883</v>
      </c>
      <c r="C1516" s="17">
        <v>7.3250000000000002</v>
      </c>
      <c r="D1516" s="17">
        <v>18.25</v>
      </c>
      <c r="E1516" s="17">
        <f t="shared" si="29"/>
        <v>25.574999999999999</v>
      </c>
      <c r="F1516" s="17">
        <v>7.18</v>
      </c>
      <c r="G1516" s="17">
        <v>11.398999999999999</v>
      </c>
      <c r="H1516" s="17">
        <f t="shared" si="28"/>
        <v>44.153999999999996</v>
      </c>
    </row>
    <row r="1517" spans="2:8" x14ac:dyDescent="0.25">
      <c r="B1517" s="63">
        <v>43884</v>
      </c>
      <c r="C1517" s="17">
        <v>7.3259999999999996</v>
      </c>
      <c r="D1517" s="17">
        <v>25.658000000000001</v>
      </c>
      <c r="E1517" s="17">
        <f t="shared" si="29"/>
        <v>32.984000000000002</v>
      </c>
      <c r="F1517" s="17">
        <v>7.1849999999999996</v>
      </c>
      <c r="G1517" s="17">
        <v>13.614000000000001</v>
      </c>
      <c r="H1517" s="17">
        <f t="shared" si="28"/>
        <v>53.783000000000001</v>
      </c>
    </row>
    <row r="1518" spans="2:8" x14ac:dyDescent="0.25">
      <c r="B1518" s="63">
        <v>43885</v>
      </c>
      <c r="C1518" s="17">
        <v>8.4719999999999995</v>
      </c>
      <c r="D1518" s="17">
        <v>31.343</v>
      </c>
      <c r="E1518" s="17">
        <f t="shared" si="29"/>
        <v>39.814999999999998</v>
      </c>
      <c r="F1518" s="17">
        <v>11.718</v>
      </c>
      <c r="G1518" s="17">
        <v>3.2</v>
      </c>
      <c r="H1518" s="17">
        <f t="shared" si="28"/>
        <v>54.733000000000004</v>
      </c>
    </row>
    <row r="1519" spans="2:8" x14ac:dyDescent="0.25">
      <c r="B1519" s="63">
        <v>43886</v>
      </c>
      <c r="C1519" s="17">
        <v>8.0730000000000004</v>
      </c>
      <c r="D1519" s="17">
        <v>25.248000000000001</v>
      </c>
      <c r="E1519" s="17">
        <f t="shared" si="29"/>
        <v>33.320999999999998</v>
      </c>
      <c r="F1519" s="17">
        <v>46.642000000000003</v>
      </c>
      <c r="G1519" s="17">
        <v>0</v>
      </c>
      <c r="H1519" s="17">
        <f t="shared" si="28"/>
        <v>79.962999999999994</v>
      </c>
    </row>
    <row r="1520" spans="2:8" x14ac:dyDescent="0.25">
      <c r="B1520" s="63">
        <v>43887</v>
      </c>
      <c r="C1520" s="17">
        <v>6.016</v>
      </c>
      <c r="D1520" s="17">
        <v>31.914999999999999</v>
      </c>
      <c r="E1520" s="17">
        <f t="shared" si="29"/>
        <v>37.930999999999997</v>
      </c>
      <c r="F1520" s="17">
        <v>27.675000000000001</v>
      </c>
      <c r="G1520" s="17">
        <v>0</v>
      </c>
      <c r="H1520" s="17">
        <f t="shared" si="28"/>
        <v>65.605999999999995</v>
      </c>
    </row>
    <row r="1521" spans="2:8" x14ac:dyDescent="0.25">
      <c r="B1521" s="63">
        <v>43888</v>
      </c>
      <c r="C1521" s="17">
        <v>0.78300000000000003</v>
      </c>
      <c r="D1521" s="17">
        <v>33.966000000000001</v>
      </c>
      <c r="E1521" s="17">
        <f t="shared" si="29"/>
        <v>34.749000000000002</v>
      </c>
      <c r="F1521" s="17">
        <v>29.026</v>
      </c>
      <c r="G1521" s="17">
        <v>7.5110000000000001</v>
      </c>
      <c r="H1521" s="17">
        <f t="shared" si="28"/>
        <v>71.286000000000001</v>
      </c>
    </row>
    <row r="1522" spans="2:8" x14ac:dyDescent="0.25">
      <c r="B1522" s="63">
        <v>43889</v>
      </c>
      <c r="C1522" s="17">
        <v>0</v>
      </c>
      <c r="D1522" s="17">
        <v>26.248000000000001</v>
      </c>
      <c r="E1522" s="17">
        <f t="shared" si="29"/>
        <v>26.248000000000001</v>
      </c>
      <c r="F1522" s="17">
        <v>37.997999999999998</v>
      </c>
      <c r="G1522" s="17">
        <v>27.667000000000002</v>
      </c>
      <c r="H1522" s="17">
        <f t="shared" si="28"/>
        <v>91.912999999999997</v>
      </c>
    </row>
    <row r="1523" spans="2:8" x14ac:dyDescent="0.25">
      <c r="B1523" s="63">
        <v>43890</v>
      </c>
      <c r="C1523" s="17">
        <v>0</v>
      </c>
      <c r="D1523" s="17">
        <v>5.77</v>
      </c>
      <c r="E1523" s="17">
        <f t="shared" si="29"/>
        <v>5.77</v>
      </c>
      <c r="F1523" s="17">
        <v>42.421999999999997</v>
      </c>
      <c r="G1523" s="17">
        <v>20.695</v>
      </c>
      <c r="H1523" s="17">
        <f t="shared" si="28"/>
        <v>68.887</v>
      </c>
    </row>
    <row r="1524" spans="2:8" x14ac:dyDescent="0.25">
      <c r="B1524" s="63">
        <v>43891</v>
      </c>
      <c r="C1524" s="17">
        <v>0</v>
      </c>
      <c r="D1524" s="17">
        <v>7.5279999999999996</v>
      </c>
      <c r="E1524" s="17">
        <f t="shared" si="29"/>
        <v>7.5279999999999996</v>
      </c>
      <c r="F1524" s="17">
        <v>43.372999999999998</v>
      </c>
      <c r="G1524" s="17">
        <v>23.25</v>
      </c>
      <c r="H1524" s="17">
        <f t="shared" si="28"/>
        <v>74.150999999999996</v>
      </c>
    </row>
    <row r="1525" spans="2:8" x14ac:dyDescent="0.25">
      <c r="B1525" s="63">
        <v>43892</v>
      </c>
      <c r="C1525" s="17">
        <v>0</v>
      </c>
      <c r="D1525" s="17">
        <v>11.241</v>
      </c>
      <c r="E1525" s="17">
        <f t="shared" si="29"/>
        <v>11.241</v>
      </c>
      <c r="F1525" s="17">
        <v>49.689</v>
      </c>
      <c r="G1525" s="17">
        <v>14.988</v>
      </c>
      <c r="H1525" s="17">
        <f t="shared" si="28"/>
        <v>75.918000000000006</v>
      </c>
    </row>
    <row r="1526" spans="2:8" x14ac:dyDescent="0.25">
      <c r="B1526" s="63">
        <v>43893</v>
      </c>
      <c r="C1526" s="17">
        <v>0</v>
      </c>
      <c r="D1526" s="17">
        <v>23.053000000000001</v>
      </c>
      <c r="E1526" s="17">
        <f t="shared" si="29"/>
        <v>23.053000000000001</v>
      </c>
      <c r="F1526" s="17">
        <v>59.656999999999996</v>
      </c>
      <c r="G1526" s="17">
        <v>3.4119999999999999</v>
      </c>
      <c r="H1526" s="17">
        <f t="shared" si="28"/>
        <v>86.122</v>
      </c>
    </row>
    <row r="1527" spans="2:8" x14ac:dyDescent="0.25">
      <c r="B1527" s="63">
        <v>43894</v>
      </c>
      <c r="C1527" s="17">
        <v>0</v>
      </c>
      <c r="D1527" s="17">
        <v>27.635000000000002</v>
      </c>
      <c r="E1527" s="17">
        <f t="shared" si="29"/>
        <v>27.635000000000002</v>
      </c>
      <c r="F1527" s="17">
        <v>59.488999999999997</v>
      </c>
      <c r="G1527" s="17">
        <v>26.009</v>
      </c>
      <c r="H1527" s="17">
        <f t="shared" si="28"/>
        <v>113.133</v>
      </c>
    </row>
    <row r="1528" spans="2:8" x14ac:dyDescent="0.25">
      <c r="B1528" s="63">
        <v>43895</v>
      </c>
      <c r="C1528" s="17">
        <v>1.272</v>
      </c>
      <c r="D1528" s="17">
        <v>39.063000000000002</v>
      </c>
      <c r="E1528" s="17">
        <f t="shared" si="29"/>
        <v>40.335000000000001</v>
      </c>
      <c r="F1528" s="17">
        <v>56.515999999999998</v>
      </c>
      <c r="G1528" s="17">
        <v>27.093</v>
      </c>
      <c r="H1528" s="17">
        <f t="shared" ref="H1528:H1554" si="30">SUM(E1528:G1528)</f>
        <v>123.944</v>
      </c>
    </row>
    <row r="1529" spans="2:8" x14ac:dyDescent="0.25">
      <c r="B1529" s="63">
        <v>43896</v>
      </c>
      <c r="C1529" s="17">
        <v>2.1949999999999998</v>
      </c>
      <c r="D1529" s="17">
        <v>32.131999999999998</v>
      </c>
      <c r="E1529" s="17">
        <f t="shared" si="29"/>
        <v>34.326999999999998</v>
      </c>
      <c r="F1529" s="17">
        <v>52.578000000000003</v>
      </c>
      <c r="G1529" s="17">
        <v>23.260999999999999</v>
      </c>
      <c r="H1529" s="17">
        <f t="shared" si="30"/>
        <v>110.166</v>
      </c>
    </row>
    <row r="1530" spans="2:8" x14ac:dyDescent="0.25">
      <c r="B1530" s="63">
        <v>43897</v>
      </c>
      <c r="C1530" s="17">
        <v>2.194</v>
      </c>
      <c r="D1530" s="17">
        <v>34.542999999999999</v>
      </c>
      <c r="E1530" s="17">
        <f t="shared" si="29"/>
        <v>36.737000000000002</v>
      </c>
      <c r="F1530" s="17">
        <v>13.769</v>
      </c>
      <c r="G1530" s="17">
        <v>19.975000000000001</v>
      </c>
      <c r="H1530" s="17">
        <f t="shared" si="30"/>
        <v>70.480999999999995</v>
      </c>
    </row>
    <row r="1531" spans="2:8" x14ac:dyDescent="0.25">
      <c r="B1531" s="63">
        <v>43898</v>
      </c>
      <c r="C1531" s="17">
        <v>2.1949999999999998</v>
      </c>
      <c r="D1531" s="17">
        <v>32.575000000000003</v>
      </c>
      <c r="E1531" s="17">
        <f t="shared" si="29"/>
        <v>34.770000000000003</v>
      </c>
      <c r="F1531" s="17">
        <v>13.763999999999999</v>
      </c>
      <c r="G1531" s="17">
        <v>15.433999999999999</v>
      </c>
      <c r="H1531" s="17">
        <f t="shared" si="30"/>
        <v>63.968000000000004</v>
      </c>
    </row>
    <row r="1532" spans="2:8" x14ac:dyDescent="0.25">
      <c r="B1532" s="63">
        <v>43899</v>
      </c>
      <c r="C1532" s="17">
        <v>7.9249999999999998</v>
      </c>
      <c r="D1532" s="17">
        <v>41.709000000000003</v>
      </c>
      <c r="E1532" s="17">
        <f t="shared" si="29"/>
        <v>49.634</v>
      </c>
      <c r="F1532" s="17">
        <v>12.154</v>
      </c>
      <c r="G1532" s="17">
        <v>19.07</v>
      </c>
      <c r="H1532" s="17">
        <f t="shared" si="30"/>
        <v>80.858000000000004</v>
      </c>
    </row>
    <row r="1533" spans="2:8" x14ac:dyDescent="0.25">
      <c r="B1533" s="63">
        <v>43900</v>
      </c>
      <c r="C1533" s="17">
        <v>2.198</v>
      </c>
      <c r="D1533" s="17">
        <v>37.149000000000001</v>
      </c>
      <c r="E1533" s="17">
        <f t="shared" si="29"/>
        <v>39.347000000000001</v>
      </c>
      <c r="F1533" s="17">
        <v>8.6720000000000006</v>
      </c>
      <c r="G1533" s="17">
        <v>6.8209999999999997</v>
      </c>
      <c r="H1533" s="17">
        <f t="shared" si="30"/>
        <v>54.84</v>
      </c>
    </row>
    <row r="1534" spans="2:8" x14ac:dyDescent="0.25">
      <c r="B1534" s="63">
        <v>43901</v>
      </c>
      <c r="C1534" s="17">
        <v>4.5830000000000002</v>
      </c>
      <c r="D1534" s="17">
        <v>39.444000000000003</v>
      </c>
      <c r="E1534" s="17">
        <f t="shared" si="29"/>
        <v>44.027000000000001</v>
      </c>
      <c r="F1534" s="17">
        <v>8.0820000000000007</v>
      </c>
      <c r="G1534" s="17">
        <v>15.132999999999999</v>
      </c>
      <c r="H1534" s="17">
        <f t="shared" si="30"/>
        <v>67.242000000000004</v>
      </c>
    </row>
    <row r="1535" spans="2:8" x14ac:dyDescent="0.25">
      <c r="B1535" s="63">
        <v>43902</v>
      </c>
      <c r="C1535" s="17">
        <v>2.1949999999999998</v>
      </c>
      <c r="D1535" s="17">
        <v>43.036000000000001</v>
      </c>
      <c r="E1535" s="17">
        <f t="shared" si="29"/>
        <v>45.231000000000002</v>
      </c>
      <c r="F1535" s="17">
        <v>8.08</v>
      </c>
      <c r="G1535" s="17">
        <v>27.62</v>
      </c>
      <c r="H1535" s="17">
        <f t="shared" si="30"/>
        <v>80.930999999999997</v>
      </c>
    </row>
    <row r="1536" spans="2:8" x14ac:dyDescent="0.25">
      <c r="B1536" s="63">
        <v>43903</v>
      </c>
      <c r="C1536" s="17">
        <v>2.1970000000000001</v>
      </c>
      <c r="D1536" s="17">
        <v>43.018999999999998</v>
      </c>
      <c r="E1536" s="17">
        <f t="shared" si="29"/>
        <v>45.216000000000001</v>
      </c>
      <c r="F1536" s="17">
        <v>11.83</v>
      </c>
      <c r="G1536" s="17">
        <v>27.629000000000001</v>
      </c>
      <c r="H1536" s="17">
        <f t="shared" si="30"/>
        <v>84.674999999999997</v>
      </c>
    </row>
    <row r="1537" spans="2:8" x14ac:dyDescent="0.25">
      <c r="B1537" s="63">
        <v>43904</v>
      </c>
      <c r="C1537" s="17">
        <v>0</v>
      </c>
      <c r="D1537" s="17">
        <v>16.783999999999999</v>
      </c>
      <c r="E1537" s="17">
        <f t="shared" si="29"/>
        <v>16.783999999999999</v>
      </c>
      <c r="F1537" s="17">
        <v>8.75</v>
      </c>
      <c r="G1537" s="17">
        <v>27.614000000000001</v>
      </c>
      <c r="H1537" s="17">
        <f t="shared" si="30"/>
        <v>53.147999999999996</v>
      </c>
    </row>
    <row r="1538" spans="2:8" x14ac:dyDescent="0.25">
      <c r="B1538" s="63">
        <v>43905</v>
      </c>
      <c r="C1538" s="17">
        <v>0</v>
      </c>
      <c r="D1538" s="17">
        <v>16.398</v>
      </c>
      <c r="E1538" s="17">
        <f t="shared" si="29"/>
        <v>16.398</v>
      </c>
      <c r="F1538" s="17">
        <v>9.5570000000000004</v>
      </c>
      <c r="G1538" s="17">
        <v>27.594999999999999</v>
      </c>
      <c r="H1538" s="17">
        <f t="shared" si="30"/>
        <v>53.55</v>
      </c>
    </row>
    <row r="1539" spans="2:8" x14ac:dyDescent="0.25">
      <c r="B1539" s="63">
        <v>43906</v>
      </c>
      <c r="C1539" s="17">
        <v>3.7149999999999999</v>
      </c>
      <c r="D1539" s="17">
        <v>22.641999999999999</v>
      </c>
      <c r="E1539" s="17">
        <f t="shared" si="29"/>
        <v>26.356999999999999</v>
      </c>
      <c r="F1539" s="17">
        <v>21.31</v>
      </c>
      <c r="G1539" s="17">
        <v>23.228000000000002</v>
      </c>
      <c r="H1539" s="17">
        <f t="shared" si="30"/>
        <v>70.89500000000001</v>
      </c>
    </row>
    <row r="1540" spans="2:8" x14ac:dyDescent="0.25">
      <c r="B1540" s="63">
        <v>43907</v>
      </c>
      <c r="C1540" s="17">
        <v>4.133</v>
      </c>
      <c r="D1540" s="17">
        <v>13.099</v>
      </c>
      <c r="E1540" s="17">
        <f t="shared" si="29"/>
        <v>17.231999999999999</v>
      </c>
      <c r="F1540" s="17">
        <v>20.414999999999999</v>
      </c>
      <c r="G1540" s="17">
        <v>23.239000000000001</v>
      </c>
      <c r="H1540" s="17">
        <f t="shared" si="30"/>
        <v>60.885999999999996</v>
      </c>
    </row>
    <row r="1541" spans="2:8" x14ac:dyDescent="0.25">
      <c r="B1541" s="63">
        <v>43908</v>
      </c>
      <c r="C1541" s="17">
        <v>3.7080000000000002</v>
      </c>
      <c r="D1541" s="17">
        <v>20.696999999999999</v>
      </c>
      <c r="E1541" s="17">
        <f t="shared" si="29"/>
        <v>24.405000000000001</v>
      </c>
      <c r="F1541" s="17">
        <v>23.279</v>
      </c>
      <c r="G1541" s="17">
        <v>23.245999999999999</v>
      </c>
      <c r="H1541" s="17">
        <f t="shared" si="30"/>
        <v>70.929999999999993</v>
      </c>
    </row>
    <row r="1542" spans="2:8" x14ac:dyDescent="0.25">
      <c r="B1542" s="63">
        <v>43909</v>
      </c>
      <c r="C1542" s="17">
        <v>3.702</v>
      </c>
      <c r="D1542" s="17">
        <v>23.295000000000002</v>
      </c>
      <c r="E1542" s="17">
        <f t="shared" si="29"/>
        <v>26.997</v>
      </c>
      <c r="F1542" s="17">
        <v>24.405999999999999</v>
      </c>
      <c r="G1542" s="17">
        <v>23.798999999999999</v>
      </c>
      <c r="H1542" s="17">
        <f t="shared" si="30"/>
        <v>75.201999999999998</v>
      </c>
    </row>
    <row r="1543" spans="2:8" x14ac:dyDescent="0.25">
      <c r="B1543" s="63">
        <v>43910</v>
      </c>
      <c r="C1543" s="17">
        <v>3.68</v>
      </c>
      <c r="D1543" s="17">
        <v>17.786999999999999</v>
      </c>
      <c r="E1543" s="17">
        <f t="shared" si="29"/>
        <v>21.466999999999999</v>
      </c>
      <c r="F1543" s="17">
        <v>22.56</v>
      </c>
      <c r="G1543" s="17">
        <v>25.318999999999999</v>
      </c>
      <c r="H1543" s="17">
        <f t="shared" si="30"/>
        <v>69.346000000000004</v>
      </c>
    </row>
    <row r="1544" spans="2:8" x14ac:dyDescent="0.25">
      <c r="B1544" s="63">
        <v>43911</v>
      </c>
      <c r="C1544" s="17">
        <v>0</v>
      </c>
      <c r="D1544" s="17">
        <v>0</v>
      </c>
      <c r="E1544" s="17">
        <f t="shared" si="29"/>
        <v>0</v>
      </c>
      <c r="F1544" s="17">
        <v>22.966000000000001</v>
      </c>
      <c r="G1544" s="17">
        <v>26.062000000000001</v>
      </c>
      <c r="H1544" s="17">
        <f t="shared" si="30"/>
        <v>49.028000000000006</v>
      </c>
    </row>
    <row r="1545" spans="2:8" x14ac:dyDescent="0.25">
      <c r="B1545" s="63">
        <v>43912</v>
      </c>
      <c r="C1545" s="17">
        <v>0</v>
      </c>
      <c r="D1545" s="17">
        <v>0</v>
      </c>
      <c r="E1545" s="17">
        <f t="shared" si="29"/>
        <v>0</v>
      </c>
      <c r="F1545" s="17">
        <v>22.969000000000001</v>
      </c>
      <c r="G1545" s="17">
        <v>25.466999999999999</v>
      </c>
      <c r="H1545" s="17">
        <f t="shared" si="30"/>
        <v>48.436</v>
      </c>
    </row>
    <row r="1546" spans="2:8" x14ac:dyDescent="0.25">
      <c r="B1546" s="63">
        <v>43913</v>
      </c>
      <c r="C1546" s="17">
        <v>0.184</v>
      </c>
      <c r="D1546" s="17">
        <v>4.6059999999999999</v>
      </c>
      <c r="E1546" s="17">
        <f t="shared" si="29"/>
        <v>4.79</v>
      </c>
      <c r="F1546" s="17">
        <v>25.254000000000001</v>
      </c>
      <c r="G1546" s="17">
        <v>22.353999999999999</v>
      </c>
      <c r="H1546" s="17">
        <f t="shared" si="30"/>
        <v>52.397999999999996</v>
      </c>
    </row>
    <row r="1547" spans="2:8" x14ac:dyDescent="0.25">
      <c r="B1547" s="63">
        <v>43914</v>
      </c>
      <c r="C1547" s="17">
        <v>0</v>
      </c>
      <c r="D1547" s="17">
        <v>2.0699999999999998</v>
      </c>
      <c r="E1547" s="17">
        <f t="shared" si="29"/>
        <v>2.0699999999999998</v>
      </c>
      <c r="F1547" s="17">
        <v>24.898</v>
      </c>
      <c r="G1547" s="17">
        <v>18.193000000000001</v>
      </c>
      <c r="H1547" s="17">
        <f t="shared" si="30"/>
        <v>45.161000000000001</v>
      </c>
    </row>
    <row r="1548" spans="2:8" x14ac:dyDescent="0.25">
      <c r="B1548" s="63">
        <v>43915</v>
      </c>
      <c r="C1548" s="17">
        <v>0</v>
      </c>
      <c r="D1548" s="17">
        <v>9.1750000000000007</v>
      </c>
      <c r="E1548" s="17">
        <f t="shared" si="29"/>
        <v>9.1750000000000007</v>
      </c>
      <c r="F1548" s="17">
        <v>25.184999999999999</v>
      </c>
      <c r="G1548" s="17">
        <v>12.076000000000001</v>
      </c>
      <c r="H1548" s="17">
        <f t="shared" si="30"/>
        <v>46.436</v>
      </c>
    </row>
    <row r="1549" spans="2:8" x14ac:dyDescent="0.25">
      <c r="B1549" s="63">
        <v>43916</v>
      </c>
      <c r="C1549" s="17">
        <v>0</v>
      </c>
      <c r="D1549" s="17">
        <v>19.776</v>
      </c>
      <c r="E1549" s="17">
        <f t="shared" si="29"/>
        <v>19.776</v>
      </c>
      <c r="F1549" s="17">
        <v>25.198</v>
      </c>
      <c r="G1549" s="17">
        <v>11.702999999999999</v>
      </c>
      <c r="H1549" s="17">
        <f t="shared" si="30"/>
        <v>56.677000000000007</v>
      </c>
    </row>
    <row r="1550" spans="2:8" x14ac:dyDescent="0.25">
      <c r="B1550" s="63">
        <v>43917</v>
      </c>
      <c r="C1550" s="17">
        <v>0</v>
      </c>
      <c r="D1550" s="17">
        <v>23.698</v>
      </c>
      <c r="E1550" s="17">
        <f t="shared" si="29"/>
        <v>23.698</v>
      </c>
      <c r="F1550" s="17">
        <v>25.129000000000001</v>
      </c>
      <c r="G1550" s="17">
        <v>5.9210000000000003</v>
      </c>
      <c r="H1550" s="17">
        <f t="shared" si="30"/>
        <v>54.747999999999998</v>
      </c>
    </row>
    <row r="1551" spans="2:8" x14ac:dyDescent="0.25">
      <c r="B1551" s="63">
        <v>43918</v>
      </c>
      <c r="C1551" s="17">
        <v>0</v>
      </c>
      <c r="D1551" s="17">
        <v>15.404999999999999</v>
      </c>
      <c r="E1551" s="17">
        <f t="shared" si="29"/>
        <v>15.404999999999999</v>
      </c>
      <c r="F1551" s="17">
        <v>25.11</v>
      </c>
      <c r="G1551" s="17">
        <v>3.8940000000000001</v>
      </c>
      <c r="H1551" s="17">
        <f t="shared" si="30"/>
        <v>44.408999999999999</v>
      </c>
    </row>
    <row r="1552" spans="2:8" x14ac:dyDescent="0.25">
      <c r="B1552" s="63">
        <v>43919</v>
      </c>
      <c r="C1552" s="17">
        <v>0</v>
      </c>
      <c r="D1552" s="17">
        <v>17.859000000000002</v>
      </c>
      <c r="E1552" s="17">
        <f t="shared" si="29"/>
        <v>17.859000000000002</v>
      </c>
      <c r="F1552" s="17">
        <v>25.748999999999999</v>
      </c>
      <c r="G1552" s="17">
        <v>10.125</v>
      </c>
      <c r="H1552" s="17">
        <f t="shared" si="30"/>
        <v>53.733000000000004</v>
      </c>
    </row>
    <row r="1553" spans="2:8" x14ac:dyDescent="0.25">
      <c r="B1553" s="63">
        <v>43920</v>
      </c>
      <c r="C1553" s="17">
        <v>0</v>
      </c>
      <c r="D1553" s="17">
        <v>20.184000000000001</v>
      </c>
      <c r="E1553" s="17">
        <f t="shared" ref="E1553:E1554" si="31">C1553+D1553</f>
        <v>20.184000000000001</v>
      </c>
      <c r="F1553" s="17">
        <v>25.856999999999999</v>
      </c>
      <c r="G1553" s="17">
        <v>11.018000000000001</v>
      </c>
      <c r="H1553" s="17">
        <f t="shared" si="30"/>
        <v>57.058999999999997</v>
      </c>
    </row>
    <row r="1554" spans="2:8" x14ac:dyDescent="0.25">
      <c r="B1554" s="63">
        <v>43921</v>
      </c>
      <c r="C1554" s="17">
        <v>0</v>
      </c>
      <c r="D1554" s="17">
        <v>19.765999999999998</v>
      </c>
      <c r="E1554" s="17">
        <f t="shared" si="31"/>
        <v>19.765999999999998</v>
      </c>
      <c r="F1554" s="17">
        <v>24.675000000000001</v>
      </c>
      <c r="G1554" s="17">
        <v>24.373000000000001</v>
      </c>
      <c r="H1554" s="17">
        <f t="shared" si="30"/>
        <v>68.814000000000007</v>
      </c>
    </row>
  </sheetData>
  <conditionalFormatting sqref="B3:B415">
    <cfRule type="expression" dxfId="137" priority="6">
      <formula>WEEKDAY($B3,2)&gt;5</formula>
    </cfRule>
  </conditionalFormatting>
  <conditionalFormatting sqref="B416:B448">
    <cfRule type="expression" dxfId="136" priority="5">
      <formula>WEEKDAY($B416,2)&gt;5</formula>
    </cfRule>
  </conditionalFormatting>
  <conditionalFormatting sqref="B449:B460">
    <cfRule type="expression" dxfId="135" priority="4">
      <formula>WEEKDAY($B449,2)&gt;5</formula>
    </cfRule>
  </conditionalFormatting>
  <conditionalFormatting sqref="C3:D257">
    <cfRule type="cellIs" dxfId="134" priority="3" stopIfTrue="1" operator="greaterThanOrEqual">
      <formula>70</formula>
    </cfRule>
  </conditionalFormatting>
  <conditionalFormatting sqref="F3:F257">
    <cfRule type="cellIs" dxfId="133" priority="2" stopIfTrue="1" operator="greaterThanOrEqual">
      <formula>70</formula>
    </cfRule>
  </conditionalFormatting>
  <conditionalFormatting sqref="G3:G257">
    <cfRule type="cellIs" dxfId="132" priority="1" stopIfTrue="1" operator="greaterThanOrEqual">
      <formula>70</formula>
    </cfRule>
  </conditionalFormatting>
  <pageMargins left="0.7" right="0.7" top="0.75" bottom="0.75" header="0.3" footer="0.3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85"/>
  <sheetViews>
    <sheetView workbookViewId="0">
      <selection activeCell="G14" sqref="G14"/>
    </sheetView>
  </sheetViews>
  <sheetFormatPr defaultRowHeight="12.5" x14ac:dyDescent="0.25"/>
  <cols>
    <col min="1" max="1" width="3.08984375" style="16" customWidth="1"/>
    <col min="2" max="2" width="14.7265625" style="18" customWidth="1"/>
    <col min="3" max="4" width="8.81640625" style="18" bestFit="1" customWidth="1"/>
    <col min="5" max="5" width="10.7265625" style="18" customWidth="1"/>
    <col min="6" max="6" width="15.54296875" style="18" bestFit="1" customWidth="1"/>
    <col min="7" max="7" width="13.81640625" style="18" bestFit="1" customWidth="1"/>
    <col min="8" max="8" width="8.7265625" style="16"/>
    <col min="9" max="9" width="12.453125" style="16" customWidth="1"/>
    <col min="10" max="16384" width="8.7265625" style="16"/>
  </cols>
  <sheetData>
    <row r="1" spans="2:7" ht="13.5" thickBot="1" x14ac:dyDescent="0.35">
      <c r="B1" s="137" t="s">
        <v>369</v>
      </c>
    </row>
    <row r="2" spans="2:7" ht="13.5" thickBot="1" x14ac:dyDescent="0.35">
      <c r="B2" s="78" t="s">
        <v>0</v>
      </c>
      <c r="C2" s="79">
        <v>2017</v>
      </c>
      <c r="D2" s="79">
        <v>2018</v>
      </c>
      <c r="E2" s="79">
        <v>2019</v>
      </c>
      <c r="F2" s="79"/>
      <c r="G2" s="80" t="s">
        <v>345</v>
      </c>
    </row>
    <row r="3" spans="2:7" x14ac:dyDescent="0.25">
      <c r="B3" s="139">
        <v>42461</v>
      </c>
      <c r="C3" s="26">
        <v>-31.444701999999999</v>
      </c>
      <c r="D3" s="27">
        <v>0</v>
      </c>
      <c r="E3" s="26">
        <v>-26.056000000000001</v>
      </c>
      <c r="F3" s="28"/>
      <c r="G3" s="29">
        <v>-24.5</v>
      </c>
    </row>
    <row r="4" spans="2:7" x14ac:dyDescent="0.25">
      <c r="B4" s="140">
        <v>42462</v>
      </c>
      <c r="C4" s="30">
        <v>-30.328513999999998</v>
      </c>
      <c r="D4" s="31">
        <v>0</v>
      </c>
      <c r="E4" s="30">
        <v>-28.353000000000002</v>
      </c>
      <c r="F4" s="32"/>
      <c r="G4" s="33">
        <v>-24.5</v>
      </c>
    </row>
    <row r="5" spans="2:7" x14ac:dyDescent="0.25">
      <c r="B5" s="140">
        <v>42463</v>
      </c>
      <c r="C5" s="30">
        <v>-37.261608000000003</v>
      </c>
      <c r="D5" s="31">
        <v>0</v>
      </c>
      <c r="E5" s="30">
        <v>-28.366</v>
      </c>
      <c r="F5" s="32"/>
      <c r="G5" s="33">
        <v>-24.5</v>
      </c>
    </row>
    <row r="6" spans="2:7" x14ac:dyDescent="0.25">
      <c r="B6" s="140">
        <v>42464</v>
      </c>
      <c r="C6" s="30">
        <v>-40.999366999999999</v>
      </c>
      <c r="D6" s="31">
        <v>-13.278</v>
      </c>
      <c r="E6" s="30">
        <v>-29.635999999999999</v>
      </c>
      <c r="F6" s="32"/>
      <c r="G6" s="33">
        <v>-24.5</v>
      </c>
    </row>
    <row r="7" spans="2:7" x14ac:dyDescent="0.25">
      <c r="B7" s="140">
        <v>42465</v>
      </c>
      <c r="C7" s="30">
        <v>-43.801603999999998</v>
      </c>
      <c r="D7" s="31">
        <v>-12.752000000000001</v>
      </c>
      <c r="E7" s="30">
        <v>-29.298999999999999</v>
      </c>
      <c r="F7" s="32"/>
      <c r="G7" s="33">
        <v>-24.5</v>
      </c>
    </row>
    <row r="8" spans="2:7" x14ac:dyDescent="0.25">
      <c r="B8" s="140">
        <v>42466</v>
      </c>
      <c r="C8" s="30">
        <v>-43.150590999999999</v>
      </c>
      <c r="D8" s="31">
        <v>-18.010000000000002</v>
      </c>
      <c r="E8" s="30">
        <v>-29.202999999999999</v>
      </c>
      <c r="F8" s="32"/>
      <c r="G8" s="33">
        <v>-24.5</v>
      </c>
    </row>
    <row r="9" spans="2:7" x14ac:dyDescent="0.25">
      <c r="B9" s="140">
        <v>42467</v>
      </c>
      <c r="C9" s="30">
        <v>-45.616083000000003</v>
      </c>
      <c r="D9" s="31">
        <v>-6.657</v>
      </c>
      <c r="E9" s="30">
        <v>-27.811</v>
      </c>
      <c r="F9" s="32"/>
      <c r="G9" s="33">
        <v>-24.5</v>
      </c>
    </row>
    <row r="10" spans="2:7" x14ac:dyDescent="0.25">
      <c r="B10" s="140">
        <v>42468</v>
      </c>
      <c r="C10" s="30">
        <v>-35.411672000000003</v>
      </c>
      <c r="D10" s="31">
        <v>-5.1559999999999997</v>
      </c>
      <c r="E10" s="30">
        <v>-29.587</v>
      </c>
      <c r="F10" s="32"/>
      <c r="G10" s="33">
        <v>-24.5</v>
      </c>
    </row>
    <row r="11" spans="2:7" x14ac:dyDescent="0.25">
      <c r="B11" s="140">
        <v>42469</v>
      </c>
      <c r="C11" s="30">
        <v>-33.127057999999998</v>
      </c>
      <c r="D11" s="31">
        <v>0</v>
      </c>
      <c r="E11" s="30">
        <v>-28.32</v>
      </c>
      <c r="F11" s="32"/>
      <c r="G11" s="33">
        <v>-24.5</v>
      </c>
    </row>
    <row r="12" spans="2:7" x14ac:dyDescent="0.25">
      <c r="B12" s="140">
        <v>42470</v>
      </c>
      <c r="C12" s="30">
        <v>-36.413254999999999</v>
      </c>
      <c r="D12" s="31">
        <v>-1.38</v>
      </c>
      <c r="E12" s="30">
        <v>-28.126000000000001</v>
      </c>
      <c r="F12" s="32"/>
      <c r="G12" s="33">
        <v>-24.5</v>
      </c>
    </row>
    <row r="13" spans="2:7" x14ac:dyDescent="0.25">
      <c r="B13" s="140">
        <v>42471</v>
      </c>
      <c r="C13" s="30">
        <v>-45.469396000000003</v>
      </c>
      <c r="D13" s="31">
        <v>-7.9279999999999999</v>
      </c>
      <c r="E13" s="30">
        <v>-27.437000000000001</v>
      </c>
      <c r="F13" s="32"/>
      <c r="G13" s="33">
        <v>-24.5</v>
      </c>
    </row>
    <row r="14" spans="2:7" x14ac:dyDescent="0.25">
      <c r="B14" s="140">
        <v>42472</v>
      </c>
      <c r="C14" s="30">
        <v>-43.953882999999998</v>
      </c>
      <c r="D14" s="31">
        <v>0</v>
      </c>
      <c r="E14" s="30">
        <v>-28.526</v>
      </c>
      <c r="F14" s="32"/>
      <c r="G14" s="33">
        <v>-24.5</v>
      </c>
    </row>
    <row r="15" spans="2:7" x14ac:dyDescent="0.25">
      <c r="B15" s="140">
        <v>42473</v>
      </c>
      <c r="C15" s="30">
        <v>-44.177712</v>
      </c>
      <c r="D15" s="31">
        <v>0</v>
      </c>
      <c r="E15" s="30">
        <v>-28.623000000000001</v>
      </c>
      <c r="F15" s="32"/>
      <c r="G15" s="33">
        <v>-24.5</v>
      </c>
    </row>
    <row r="16" spans="2:7" x14ac:dyDescent="0.25">
      <c r="B16" s="140">
        <v>42474</v>
      </c>
      <c r="C16" s="30">
        <v>-37.444808000000002</v>
      </c>
      <c r="D16" s="31">
        <v>0</v>
      </c>
      <c r="E16" s="30">
        <v>-28.635000000000002</v>
      </c>
      <c r="F16" s="32"/>
      <c r="G16" s="33">
        <v>-24.5</v>
      </c>
    </row>
    <row r="17" spans="2:7" x14ac:dyDescent="0.25">
      <c r="B17" s="140">
        <v>42475</v>
      </c>
      <c r="C17" s="30">
        <v>-33.472562000000003</v>
      </c>
      <c r="D17" s="31">
        <v>0</v>
      </c>
      <c r="E17" s="30">
        <v>-28.257000000000001</v>
      </c>
      <c r="F17" s="32"/>
      <c r="G17" s="33">
        <v>-24.5</v>
      </c>
    </row>
    <row r="18" spans="2:7" x14ac:dyDescent="0.25">
      <c r="B18" s="140">
        <v>42476</v>
      </c>
      <c r="C18" s="30">
        <v>-32.494934999999998</v>
      </c>
      <c r="D18" s="31">
        <v>-4.024</v>
      </c>
      <c r="E18" s="30">
        <v>-28.225000000000001</v>
      </c>
      <c r="F18" s="32"/>
      <c r="G18" s="33">
        <v>-24.5</v>
      </c>
    </row>
    <row r="19" spans="2:7" x14ac:dyDescent="0.25">
      <c r="B19" s="140">
        <v>42477</v>
      </c>
      <c r="C19" s="30">
        <v>-35.503059999999998</v>
      </c>
      <c r="D19" s="31">
        <v>-11.557</v>
      </c>
      <c r="E19" s="30">
        <v>-29.748999999999999</v>
      </c>
      <c r="F19" s="32"/>
      <c r="G19" s="33">
        <v>-24.5</v>
      </c>
    </row>
    <row r="20" spans="2:7" x14ac:dyDescent="0.25">
      <c r="B20" s="140">
        <v>42478</v>
      </c>
      <c r="C20" s="30">
        <v>-32.1126</v>
      </c>
      <c r="D20" s="31">
        <v>-6.9390000000000001</v>
      </c>
      <c r="E20" s="30">
        <v>-29.515000000000001</v>
      </c>
      <c r="F20" s="32"/>
      <c r="G20" s="33">
        <v>-24.5</v>
      </c>
    </row>
    <row r="21" spans="2:7" x14ac:dyDescent="0.25">
      <c r="B21" s="140">
        <v>42479</v>
      </c>
      <c r="C21" s="30">
        <v>-40.055720000000001</v>
      </c>
      <c r="D21" s="31">
        <v>-2.3660000000000001</v>
      </c>
      <c r="E21" s="30">
        <v>-19.567</v>
      </c>
      <c r="F21" s="32"/>
      <c r="G21" s="33">
        <v>-24.5</v>
      </c>
    </row>
    <row r="22" spans="2:7" x14ac:dyDescent="0.25">
      <c r="B22" s="140">
        <v>42480</v>
      </c>
      <c r="C22" s="30">
        <v>-39.696707000000004</v>
      </c>
      <c r="D22" s="31">
        <v>-12.885</v>
      </c>
      <c r="E22" s="30">
        <v>-19.617000000000001</v>
      </c>
      <c r="F22" s="32"/>
      <c r="G22" s="33">
        <v>-24.5</v>
      </c>
    </row>
    <row r="23" spans="2:7" x14ac:dyDescent="0.25">
      <c r="B23" s="140">
        <v>42481</v>
      </c>
      <c r="C23" s="30">
        <v>-39.964120000000001</v>
      </c>
      <c r="D23" s="31">
        <v>0</v>
      </c>
      <c r="E23" s="30">
        <v>0</v>
      </c>
      <c r="F23" s="32"/>
      <c r="G23" s="33">
        <v>-24.5</v>
      </c>
    </row>
    <row r="24" spans="2:7" x14ac:dyDescent="0.25">
      <c r="B24" s="140">
        <v>42482</v>
      </c>
      <c r="C24" s="30">
        <v>-32.621043</v>
      </c>
      <c r="D24" s="31">
        <v>0</v>
      </c>
      <c r="E24" s="30">
        <v>0</v>
      </c>
      <c r="F24" s="32"/>
      <c r="G24" s="33">
        <v>-24.5</v>
      </c>
    </row>
    <row r="25" spans="2:7" x14ac:dyDescent="0.25">
      <c r="B25" s="140">
        <v>42483</v>
      </c>
      <c r="C25" s="30">
        <v>-33.731743000000002</v>
      </c>
      <c r="D25" s="31">
        <v>-7.9610000000000003</v>
      </c>
      <c r="E25" s="30">
        <v>0</v>
      </c>
      <c r="F25" s="32"/>
      <c r="G25" s="33">
        <v>-24.5</v>
      </c>
    </row>
    <row r="26" spans="2:7" x14ac:dyDescent="0.25">
      <c r="B26" s="140">
        <v>42484</v>
      </c>
      <c r="C26" s="30">
        <v>-45.319755000000001</v>
      </c>
      <c r="D26" s="31">
        <v>-2.06</v>
      </c>
      <c r="E26" s="30">
        <v>0</v>
      </c>
      <c r="F26" s="32"/>
      <c r="G26" s="33">
        <v>-24.5</v>
      </c>
    </row>
    <row r="27" spans="2:7" x14ac:dyDescent="0.25">
      <c r="B27" s="140">
        <v>42485</v>
      </c>
      <c r="C27" s="30">
        <v>-49.539996000000002</v>
      </c>
      <c r="D27" s="31">
        <v>-5.7640000000000002</v>
      </c>
      <c r="E27" s="30">
        <v>0</v>
      </c>
      <c r="F27" s="32"/>
      <c r="G27" s="33">
        <v>-24.5</v>
      </c>
    </row>
    <row r="28" spans="2:7" x14ac:dyDescent="0.25">
      <c r="B28" s="140">
        <v>42486</v>
      </c>
      <c r="C28" s="30">
        <v>-41.646475000000002</v>
      </c>
      <c r="D28" s="31">
        <v>-4.0579999999999998</v>
      </c>
      <c r="E28" s="30">
        <v>0</v>
      </c>
      <c r="F28" s="32"/>
      <c r="G28" s="33">
        <v>-24.5</v>
      </c>
    </row>
    <row r="29" spans="2:7" x14ac:dyDescent="0.25">
      <c r="B29" s="140">
        <v>42487</v>
      </c>
      <c r="C29" s="30">
        <v>-43.573870999999997</v>
      </c>
      <c r="D29" s="31">
        <v>-5.5490000000000004</v>
      </c>
      <c r="E29" s="30">
        <v>0</v>
      </c>
      <c r="F29" s="32"/>
      <c r="G29" s="33">
        <v>-24.5</v>
      </c>
    </row>
    <row r="30" spans="2:7" x14ac:dyDescent="0.25">
      <c r="B30" s="140">
        <v>42488</v>
      </c>
      <c r="C30" s="30">
        <v>-43.076931000000002</v>
      </c>
      <c r="D30" s="31">
        <v>-4.6559999999999997</v>
      </c>
      <c r="E30" s="30">
        <v>0</v>
      </c>
      <c r="F30" s="32"/>
      <c r="G30" s="33">
        <v>-24.5</v>
      </c>
    </row>
    <row r="31" spans="2:7" x14ac:dyDescent="0.25">
      <c r="B31" s="140">
        <v>42489</v>
      </c>
      <c r="C31" s="30">
        <v>-29.922329999999999</v>
      </c>
      <c r="D31" s="31">
        <v>-3.6059999999999999</v>
      </c>
      <c r="E31" s="30">
        <v>0</v>
      </c>
      <c r="F31" s="32"/>
      <c r="G31" s="33">
        <v>-24.5</v>
      </c>
    </row>
    <row r="32" spans="2:7" x14ac:dyDescent="0.25">
      <c r="B32" s="140">
        <v>42490</v>
      </c>
      <c r="C32" s="30">
        <v>-30.899640999999999</v>
      </c>
      <c r="D32" s="31">
        <v>-2.4740000000000002</v>
      </c>
      <c r="E32" s="30">
        <v>0</v>
      </c>
      <c r="F32" s="32"/>
      <c r="G32" s="33">
        <v>-24.5</v>
      </c>
    </row>
    <row r="33" spans="2:7" x14ac:dyDescent="0.25">
      <c r="B33" s="140">
        <v>42491</v>
      </c>
      <c r="C33" s="30">
        <v>-40.070599000000001</v>
      </c>
      <c r="D33" s="31">
        <v>-4.6459999999999999</v>
      </c>
      <c r="E33" s="30">
        <v>-39.542999999999999</v>
      </c>
      <c r="F33" s="32"/>
      <c r="G33" s="33">
        <v>-29.5</v>
      </c>
    </row>
    <row r="34" spans="2:7" x14ac:dyDescent="0.25">
      <c r="B34" s="140">
        <v>42492</v>
      </c>
      <c r="C34" s="30">
        <v>-42.702300999999999</v>
      </c>
      <c r="D34" s="31">
        <v>-6.5339999999999998</v>
      </c>
      <c r="E34" s="30">
        <v>-39.514000000000003</v>
      </c>
      <c r="F34" s="32"/>
      <c r="G34" s="33">
        <v>-29.5</v>
      </c>
    </row>
    <row r="35" spans="2:7" x14ac:dyDescent="0.25">
      <c r="B35" s="140">
        <v>42493</v>
      </c>
      <c r="C35" s="30">
        <v>-29.718340999999999</v>
      </c>
      <c r="D35" s="31">
        <v>-6.0670000000000002</v>
      </c>
      <c r="E35" s="30">
        <v>-39.271999999999998</v>
      </c>
      <c r="F35" s="32"/>
      <c r="G35" s="33">
        <v>-29.5</v>
      </c>
    </row>
    <row r="36" spans="2:7" x14ac:dyDescent="0.25">
      <c r="B36" s="140">
        <v>42494</v>
      </c>
      <c r="C36" s="30">
        <v>-37.823132000000001</v>
      </c>
      <c r="D36" s="31">
        <v>-17.670999999999999</v>
      </c>
      <c r="E36" s="30">
        <v>-39.536999999999999</v>
      </c>
      <c r="F36" s="32"/>
      <c r="G36" s="33">
        <v>-29.5</v>
      </c>
    </row>
    <row r="37" spans="2:7" x14ac:dyDescent="0.25">
      <c r="B37" s="140">
        <v>42495</v>
      </c>
      <c r="C37" s="30">
        <v>-40.532398000000001</v>
      </c>
      <c r="D37" s="31">
        <v>-24.021999999999998</v>
      </c>
      <c r="E37" s="30">
        <v>-39.512999999999998</v>
      </c>
      <c r="F37" s="32"/>
      <c r="G37" s="33">
        <v>-29.5</v>
      </c>
    </row>
    <row r="38" spans="2:7" x14ac:dyDescent="0.25">
      <c r="B38" s="140">
        <v>42496</v>
      </c>
      <c r="C38" s="30">
        <v>-20.169585999999999</v>
      </c>
      <c r="D38" s="31">
        <v>-22.952999999999999</v>
      </c>
      <c r="E38" s="30">
        <v>-39.634</v>
      </c>
      <c r="F38" s="32"/>
      <c r="G38" s="33">
        <v>-29.5</v>
      </c>
    </row>
    <row r="39" spans="2:7" x14ac:dyDescent="0.25">
      <c r="B39" s="140">
        <v>42497</v>
      </c>
      <c r="C39" s="30">
        <v>-20.553398000000001</v>
      </c>
      <c r="D39" s="31">
        <v>-22.013000000000002</v>
      </c>
      <c r="E39" s="30">
        <v>-39.524000000000001</v>
      </c>
      <c r="F39" s="32"/>
      <c r="G39" s="33">
        <v>-29.5</v>
      </c>
    </row>
    <row r="40" spans="2:7" x14ac:dyDescent="0.25">
      <c r="B40" s="140">
        <v>42498</v>
      </c>
      <c r="C40" s="30">
        <v>-26.601942000000001</v>
      </c>
      <c r="D40" s="31">
        <v>-26.338999999999999</v>
      </c>
      <c r="E40" s="30">
        <v>-42.247999999999998</v>
      </c>
      <c r="F40" s="32"/>
      <c r="G40" s="33">
        <v>-29.5</v>
      </c>
    </row>
    <row r="41" spans="2:7" x14ac:dyDescent="0.25">
      <c r="B41" s="140">
        <v>42499</v>
      </c>
      <c r="C41" s="30">
        <v>-38.212220000000002</v>
      </c>
      <c r="D41" s="31">
        <v>-25.872</v>
      </c>
      <c r="E41" s="30">
        <v>-38.082999999999998</v>
      </c>
      <c r="F41" s="32"/>
      <c r="G41" s="33">
        <v>-29.5</v>
      </c>
    </row>
    <row r="42" spans="2:7" x14ac:dyDescent="0.25">
      <c r="B42" s="140">
        <v>42500</v>
      </c>
      <c r="C42" s="30">
        <v>-35.722351000000003</v>
      </c>
      <c r="D42" s="31">
        <v>-26.22</v>
      </c>
      <c r="E42" s="30">
        <v>-24.388999999999999</v>
      </c>
      <c r="F42" s="32"/>
      <c r="G42" s="33">
        <v>-34.5</v>
      </c>
    </row>
    <row r="43" spans="2:7" x14ac:dyDescent="0.25">
      <c r="B43" s="140">
        <v>42501</v>
      </c>
      <c r="C43" s="30">
        <v>-36.270262000000002</v>
      </c>
      <c r="D43" s="31">
        <v>-30.731999999999999</v>
      </c>
      <c r="E43" s="30">
        <v>-28.215</v>
      </c>
      <c r="F43" s="32"/>
      <c r="G43" s="33">
        <v>-34.5</v>
      </c>
    </row>
    <row r="44" spans="2:7" x14ac:dyDescent="0.25">
      <c r="B44" s="140">
        <v>42502</v>
      </c>
      <c r="C44" s="30">
        <v>-32.349725999999997</v>
      </c>
      <c r="D44" s="31">
        <v>-31.356999999999999</v>
      </c>
      <c r="E44" s="30">
        <v>-28.277999999999999</v>
      </c>
      <c r="F44" s="32"/>
      <c r="G44" s="33">
        <v>-34.5</v>
      </c>
    </row>
    <row r="45" spans="2:7" x14ac:dyDescent="0.25">
      <c r="B45" s="140">
        <v>42503</v>
      </c>
      <c r="C45" s="30">
        <v>-36.425918000000003</v>
      </c>
      <c r="D45" s="31">
        <v>-31.119</v>
      </c>
      <c r="E45" s="30">
        <v>-29.516999999999999</v>
      </c>
      <c r="F45" s="32"/>
      <c r="G45" s="33">
        <v>-34.5</v>
      </c>
    </row>
    <row r="46" spans="2:7" x14ac:dyDescent="0.25">
      <c r="B46" s="140">
        <v>42504</v>
      </c>
      <c r="C46" s="30">
        <v>-39.556353000000001</v>
      </c>
      <c r="D46" s="31">
        <v>-32.970999999999997</v>
      </c>
      <c r="E46" s="30">
        <v>-39.655999999999999</v>
      </c>
      <c r="F46" s="32"/>
      <c r="G46" s="33">
        <v>-34.5</v>
      </c>
    </row>
    <row r="47" spans="2:7" x14ac:dyDescent="0.25">
      <c r="B47" s="140">
        <v>42505</v>
      </c>
      <c r="C47" s="30">
        <v>-35.378008000000001</v>
      </c>
      <c r="D47" s="31">
        <v>-32.911000000000001</v>
      </c>
      <c r="E47" s="30">
        <v>-39.942999999999998</v>
      </c>
      <c r="F47" s="32"/>
      <c r="G47" s="33">
        <v>-34.5</v>
      </c>
    </row>
    <row r="48" spans="2:7" x14ac:dyDescent="0.25">
      <c r="B48" s="140">
        <v>42506</v>
      </c>
      <c r="C48" s="30">
        <v>-32.271738999999997</v>
      </c>
      <c r="D48" s="31">
        <v>-20.172000000000001</v>
      </c>
      <c r="E48" s="30">
        <v>-39.581000000000003</v>
      </c>
      <c r="F48" s="32"/>
      <c r="G48" s="33">
        <v>-34.5</v>
      </c>
    </row>
    <row r="49" spans="2:7" x14ac:dyDescent="0.25">
      <c r="B49" s="140">
        <v>42507</v>
      </c>
      <c r="C49" s="30">
        <v>-18.372098000000001</v>
      </c>
      <c r="D49" s="31">
        <v>-23.234999999999999</v>
      </c>
      <c r="E49" s="30">
        <v>-39.674999999999997</v>
      </c>
      <c r="F49" s="32"/>
      <c r="G49" s="33">
        <v>-34.5</v>
      </c>
    </row>
    <row r="50" spans="2:7" x14ac:dyDescent="0.25">
      <c r="B50" s="140">
        <v>42508</v>
      </c>
      <c r="C50" s="30">
        <v>-24.327141999999998</v>
      </c>
      <c r="D50" s="31">
        <v>-17.581</v>
      </c>
      <c r="E50" s="30">
        <v>-40.935000000000002</v>
      </c>
      <c r="F50" s="32"/>
      <c r="G50" s="33">
        <v>-34.5</v>
      </c>
    </row>
    <row r="51" spans="2:7" x14ac:dyDescent="0.25">
      <c r="B51" s="140">
        <v>42509</v>
      </c>
      <c r="C51" s="30">
        <v>-26.827985999999999</v>
      </c>
      <c r="D51" s="31">
        <v>-35.420999999999999</v>
      </c>
      <c r="E51" s="30">
        <v>-40.975999999999999</v>
      </c>
      <c r="F51" s="32"/>
      <c r="G51" s="33">
        <v>-34.5</v>
      </c>
    </row>
    <row r="52" spans="2:7" x14ac:dyDescent="0.25">
      <c r="B52" s="140">
        <v>42510</v>
      </c>
      <c r="C52" s="30">
        <v>-43.109856000000001</v>
      </c>
      <c r="D52" s="31">
        <v>-35.582999999999998</v>
      </c>
      <c r="E52" s="30">
        <v>-41.101999999999997</v>
      </c>
      <c r="F52" s="32"/>
      <c r="G52" s="33">
        <v>-34.5</v>
      </c>
    </row>
    <row r="53" spans="2:7" x14ac:dyDescent="0.25">
      <c r="B53" s="140">
        <v>42511</v>
      </c>
      <c r="C53" s="30">
        <v>-42.986913999999999</v>
      </c>
      <c r="D53" s="31">
        <v>-35.201999999999998</v>
      </c>
      <c r="E53" s="30">
        <v>-41.140999999999998</v>
      </c>
      <c r="F53" s="32"/>
      <c r="G53" s="33">
        <v>-34.5</v>
      </c>
    </row>
    <row r="54" spans="2:7" x14ac:dyDescent="0.25">
      <c r="B54" s="140">
        <v>42512</v>
      </c>
      <c r="C54" s="30">
        <v>-51.359856000000001</v>
      </c>
      <c r="D54" s="31">
        <v>-37.555999999999997</v>
      </c>
      <c r="E54" s="30">
        <v>-41.158999999999999</v>
      </c>
      <c r="F54" s="32"/>
      <c r="G54" s="33">
        <v>-34.5</v>
      </c>
    </row>
    <row r="55" spans="2:7" x14ac:dyDescent="0.25">
      <c r="B55" s="140">
        <v>42513</v>
      </c>
      <c r="C55" s="30">
        <v>-50.120725999999998</v>
      </c>
      <c r="D55" s="31">
        <v>-27.422999999999998</v>
      </c>
      <c r="E55" s="30">
        <v>-43.100999999999999</v>
      </c>
      <c r="F55" s="32"/>
      <c r="G55" s="33">
        <v>-34.5</v>
      </c>
    </row>
    <row r="56" spans="2:7" x14ac:dyDescent="0.25">
      <c r="B56" s="140">
        <v>42514</v>
      </c>
      <c r="C56" s="30">
        <v>-54.428240000000002</v>
      </c>
      <c r="D56" s="31">
        <v>-21.065999999999999</v>
      </c>
      <c r="E56" s="30">
        <v>-41.231999999999999</v>
      </c>
      <c r="F56" s="32"/>
      <c r="G56" s="33">
        <v>-34.5</v>
      </c>
    </row>
    <row r="57" spans="2:7" x14ac:dyDescent="0.25">
      <c r="B57" s="140">
        <v>42515</v>
      </c>
      <c r="C57" s="30">
        <v>-53.618932000000001</v>
      </c>
      <c r="D57" s="31">
        <v>-33.877000000000002</v>
      </c>
      <c r="E57" s="30">
        <v>-41.052999999999997</v>
      </c>
      <c r="F57" s="32"/>
      <c r="G57" s="33">
        <v>-34.5</v>
      </c>
    </row>
    <row r="58" spans="2:7" x14ac:dyDescent="0.25">
      <c r="B58" s="140">
        <v>42516</v>
      </c>
      <c r="C58" s="30">
        <v>-52.900063000000003</v>
      </c>
      <c r="D58" s="31">
        <v>-22.547000000000001</v>
      </c>
      <c r="E58" s="30">
        <v>-41.281999999999996</v>
      </c>
      <c r="F58" s="32"/>
      <c r="G58" s="33">
        <v>-34.5</v>
      </c>
    </row>
    <row r="59" spans="2:7" x14ac:dyDescent="0.25">
      <c r="B59" s="140">
        <v>42517</v>
      </c>
      <c r="C59" s="30">
        <v>-51.515196000000003</v>
      </c>
      <c r="D59" s="31">
        <v>-24.251999999999999</v>
      </c>
      <c r="E59" s="30">
        <v>-41.268999999999998</v>
      </c>
      <c r="F59" s="32"/>
      <c r="G59" s="33">
        <v>-34.5</v>
      </c>
    </row>
    <row r="60" spans="2:7" x14ac:dyDescent="0.25">
      <c r="B60" s="140">
        <v>42518</v>
      </c>
      <c r="C60" s="30">
        <v>-51.560363000000002</v>
      </c>
      <c r="D60" s="31">
        <v>-21.99</v>
      </c>
      <c r="E60" s="30">
        <v>-41.27</v>
      </c>
      <c r="F60" s="32"/>
      <c r="G60" s="33">
        <v>-34.5</v>
      </c>
    </row>
    <row r="61" spans="2:7" x14ac:dyDescent="0.25">
      <c r="B61" s="140">
        <v>42519</v>
      </c>
      <c r="C61" s="30">
        <v>-50.346348999999996</v>
      </c>
      <c r="D61" s="31">
        <v>-32.579000000000001</v>
      </c>
      <c r="E61" s="30">
        <v>-41.244999999999997</v>
      </c>
      <c r="F61" s="32"/>
      <c r="G61" s="33">
        <v>-34.5</v>
      </c>
    </row>
    <row r="62" spans="2:7" x14ac:dyDescent="0.25">
      <c r="B62" s="140">
        <v>42520</v>
      </c>
      <c r="C62" s="30">
        <v>-50.766252000000001</v>
      </c>
      <c r="D62" s="31">
        <v>-25.123000000000001</v>
      </c>
      <c r="E62" s="30">
        <v>-41.072000000000003</v>
      </c>
      <c r="F62" s="32"/>
      <c r="G62" s="33">
        <v>-34.5</v>
      </c>
    </row>
    <row r="63" spans="2:7" x14ac:dyDescent="0.25">
      <c r="B63" s="140">
        <v>42521</v>
      </c>
      <c r="C63" s="30">
        <v>-51.786197000000001</v>
      </c>
      <c r="D63" s="31">
        <v>-6.875</v>
      </c>
      <c r="E63" s="30">
        <v>-41.220999999999997</v>
      </c>
      <c r="F63" s="32"/>
      <c r="G63" s="33">
        <v>-34.5</v>
      </c>
    </row>
    <row r="64" spans="2:7" x14ac:dyDescent="0.25">
      <c r="B64" s="140">
        <v>42522</v>
      </c>
      <c r="C64" s="30">
        <v>-49.595292999999998</v>
      </c>
      <c r="D64" s="31">
        <v>-5.9219999999999997</v>
      </c>
      <c r="E64" s="30">
        <v>-31.032</v>
      </c>
      <c r="F64" s="32"/>
      <c r="G64" s="33">
        <v>-39.5</v>
      </c>
    </row>
    <row r="65" spans="2:7" x14ac:dyDescent="0.25">
      <c r="B65" s="140">
        <v>42523</v>
      </c>
      <c r="C65" s="30">
        <v>-51.456944</v>
      </c>
      <c r="D65" s="31">
        <v>-23.893999999999998</v>
      </c>
      <c r="E65" s="30">
        <v>-32.911999999999999</v>
      </c>
      <c r="F65" s="32"/>
      <c r="G65" s="33">
        <v>-39.5</v>
      </c>
    </row>
    <row r="66" spans="2:7" x14ac:dyDescent="0.25">
      <c r="B66" s="140">
        <v>42524</v>
      </c>
      <c r="C66" s="30">
        <v>-46.385711000000001</v>
      </c>
      <c r="D66" s="31">
        <v>-23.289000000000001</v>
      </c>
      <c r="E66" s="30">
        <v>-29.812000000000001</v>
      </c>
      <c r="F66" s="32"/>
      <c r="G66" s="33">
        <v>-39.5</v>
      </c>
    </row>
    <row r="67" spans="2:7" x14ac:dyDescent="0.25">
      <c r="B67" s="140">
        <v>42525</v>
      </c>
      <c r="C67" s="30">
        <v>-46.291262000000003</v>
      </c>
      <c r="D67" s="31">
        <v>-8.3960000000000008</v>
      </c>
      <c r="E67" s="30">
        <v>-26.300999999999998</v>
      </c>
      <c r="F67" s="32"/>
      <c r="G67" s="33">
        <v>-39.5</v>
      </c>
    </row>
    <row r="68" spans="2:7" x14ac:dyDescent="0.25">
      <c r="B68" s="140">
        <v>42526</v>
      </c>
      <c r="C68" s="30">
        <v>-45.117666</v>
      </c>
      <c r="D68" s="31">
        <v>-5.0629999999999997</v>
      </c>
      <c r="E68" s="30">
        <v>-33.484999999999999</v>
      </c>
      <c r="F68" s="32"/>
      <c r="G68" s="33">
        <v>-39.5</v>
      </c>
    </row>
    <row r="69" spans="2:7" x14ac:dyDescent="0.25">
      <c r="B69" s="140">
        <v>42527</v>
      </c>
      <c r="C69" s="30">
        <v>-47.829357999999999</v>
      </c>
      <c r="D69" s="31">
        <v>-6.5460000000000003</v>
      </c>
      <c r="E69" s="30">
        <v>-37.179000000000002</v>
      </c>
      <c r="F69" s="32"/>
      <c r="G69" s="33">
        <v>-39.5</v>
      </c>
    </row>
    <row r="70" spans="2:7" x14ac:dyDescent="0.25">
      <c r="B70" s="140">
        <v>42528</v>
      </c>
      <c r="C70" s="30">
        <v>-50.372625999999997</v>
      </c>
      <c r="D70" s="31">
        <v>-4.3419999999999996</v>
      </c>
      <c r="E70" s="30">
        <v>-31.030999999999999</v>
      </c>
      <c r="F70" s="32"/>
      <c r="G70" s="33">
        <v>-39.5</v>
      </c>
    </row>
    <row r="71" spans="2:7" x14ac:dyDescent="0.25">
      <c r="B71" s="140">
        <v>42529</v>
      </c>
      <c r="C71" s="30">
        <v>-51.599620000000002</v>
      </c>
      <c r="D71" s="31">
        <v>-10.451000000000001</v>
      </c>
      <c r="E71" s="30">
        <v>-32.564999999999998</v>
      </c>
      <c r="F71" s="32"/>
      <c r="G71" s="33">
        <v>-39.5</v>
      </c>
    </row>
    <row r="72" spans="2:7" x14ac:dyDescent="0.25">
      <c r="B72" s="140">
        <v>42530</v>
      </c>
      <c r="C72" s="30">
        <v>-47.607956999999999</v>
      </c>
      <c r="D72" s="31">
        <v>-17.276</v>
      </c>
      <c r="E72" s="30">
        <v>-32.195999999999998</v>
      </c>
      <c r="F72" s="32"/>
      <c r="G72" s="33">
        <v>-39.5</v>
      </c>
    </row>
    <row r="73" spans="2:7" x14ac:dyDescent="0.25">
      <c r="B73" s="140">
        <v>42531</v>
      </c>
      <c r="C73" s="30">
        <v>-50.352364000000001</v>
      </c>
      <c r="D73" s="31">
        <v>-14.368</v>
      </c>
      <c r="E73" s="30">
        <v>-19.417000000000002</v>
      </c>
      <c r="F73" s="32"/>
      <c r="G73" s="33">
        <v>-39.5</v>
      </c>
    </row>
    <row r="74" spans="2:7" x14ac:dyDescent="0.25">
      <c r="B74" s="140">
        <v>42532</v>
      </c>
      <c r="C74" s="30">
        <v>-50.867666</v>
      </c>
      <c r="D74" s="31">
        <v>-13.38</v>
      </c>
      <c r="E74" s="30">
        <v>-32.485999999999997</v>
      </c>
      <c r="F74" s="32"/>
      <c r="G74" s="33">
        <v>-39.5</v>
      </c>
    </row>
    <row r="75" spans="2:7" x14ac:dyDescent="0.25">
      <c r="B75" s="140">
        <v>42533</v>
      </c>
      <c r="C75" s="30">
        <v>-44.508969999999998</v>
      </c>
      <c r="D75" s="31">
        <v>-27.523</v>
      </c>
      <c r="E75" s="30">
        <v>-34.548000000000002</v>
      </c>
      <c r="F75" s="32"/>
      <c r="G75" s="33">
        <v>-39.5</v>
      </c>
    </row>
    <row r="76" spans="2:7" x14ac:dyDescent="0.25">
      <c r="B76" s="140">
        <v>42534</v>
      </c>
      <c r="C76" s="30">
        <v>-52.372309000000001</v>
      </c>
      <c r="D76" s="31">
        <v>0</v>
      </c>
      <c r="E76" s="30">
        <v>-36.94</v>
      </c>
      <c r="F76" s="32"/>
      <c r="G76" s="33">
        <v>-39.5</v>
      </c>
    </row>
    <row r="77" spans="2:7" x14ac:dyDescent="0.25">
      <c r="B77" s="140">
        <v>42535</v>
      </c>
      <c r="C77" s="30">
        <v>0</v>
      </c>
      <c r="D77" s="31">
        <v>0</v>
      </c>
      <c r="E77" s="30">
        <v>-30.46</v>
      </c>
      <c r="F77" s="32"/>
      <c r="G77" s="33">
        <v>-39.5</v>
      </c>
    </row>
    <row r="78" spans="2:7" x14ac:dyDescent="0.25">
      <c r="B78" s="140">
        <v>42536</v>
      </c>
      <c r="C78" s="30">
        <v>0</v>
      </c>
      <c r="D78" s="31">
        <v>0</v>
      </c>
      <c r="E78" s="30">
        <v>-34.537999999999997</v>
      </c>
      <c r="F78" s="32"/>
      <c r="G78" s="33">
        <v>-39.5</v>
      </c>
    </row>
    <row r="79" spans="2:7" x14ac:dyDescent="0.25">
      <c r="B79" s="140">
        <v>42537</v>
      </c>
      <c r="C79" s="30">
        <v>0</v>
      </c>
      <c r="D79" s="31">
        <v>0</v>
      </c>
      <c r="E79" s="30">
        <v>-34.552999999999997</v>
      </c>
      <c r="F79" s="32"/>
      <c r="G79" s="33">
        <v>-44.5</v>
      </c>
    </row>
    <row r="80" spans="2:7" x14ac:dyDescent="0.25">
      <c r="B80" s="140">
        <v>42538</v>
      </c>
      <c r="C80" s="30">
        <v>0</v>
      </c>
      <c r="D80" s="31">
        <v>0</v>
      </c>
      <c r="E80" s="30">
        <v>-55.213000000000001</v>
      </c>
      <c r="F80" s="32"/>
      <c r="G80" s="33">
        <v>-44.5</v>
      </c>
    </row>
    <row r="81" spans="2:7" x14ac:dyDescent="0.25">
      <c r="B81" s="140">
        <v>42539</v>
      </c>
      <c r="C81" s="30">
        <v>0</v>
      </c>
      <c r="D81" s="31">
        <v>0</v>
      </c>
      <c r="E81" s="30">
        <v>-53.732999999999997</v>
      </c>
      <c r="F81" s="32"/>
      <c r="G81" s="33">
        <v>-44.5</v>
      </c>
    </row>
    <row r="82" spans="2:7" x14ac:dyDescent="0.25">
      <c r="B82" s="140">
        <v>42540</v>
      </c>
      <c r="C82" s="30">
        <v>0</v>
      </c>
      <c r="D82" s="31">
        <v>0</v>
      </c>
      <c r="E82" s="30">
        <v>-48.371000000000002</v>
      </c>
      <c r="F82" s="32"/>
      <c r="G82" s="33">
        <v>-44.5</v>
      </c>
    </row>
    <row r="83" spans="2:7" x14ac:dyDescent="0.25">
      <c r="B83" s="140">
        <v>42541</v>
      </c>
      <c r="C83" s="30">
        <v>0</v>
      </c>
      <c r="D83" s="31">
        <v>0</v>
      </c>
      <c r="E83" s="30">
        <v>-55.953000000000003</v>
      </c>
      <c r="F83" s="32"/>
      <c r="G83" s="33">
        <v>-44.5</v>
      </c>
    </row>
    <row r="84" spans="2:7" x14ac:dyDescent="0.25">
      <c r="B84" s="140">
        <v>42542</v>
      </c>
      <c r="C84" s="30">
        <v>0</v>
      </c>
      <c r="D84" s="31">
        <v>0</v>
      </c>
      <c r="E84" s="30">
        <v>-38.826999999999998</v>
      </c>
      <c r="F84" s="32"/>
      <c r="G84" s="33">
        <v>-44.5</v>
      </c>
    </row>
    <row r="85" spans="2:7" x14ac:dyDescent="0.25">
      <c r="B85" s="140">
        <v>42543</v>
      </c>
      <c r="C85" s="30">
        <v>0</v>
      </c>
      <c r="D85" s="31">
        <v>0</v>
      </c>
      <c r="E85" s="30">
        <v>-38.448</v>
      </c>
      <c r="F85" s="32"/>
      <c r="G85" s="33">
        <v>-44.5</v>
      </c>
    </row>
    <row r="86" spans="2:7" x14ac:dyDescent="0.25">
      <c r="B86" s="140">
        <v>42544</v>
      </c>
      <c r="C86" s="30">
        <v>0</v>
      </c>
      <c r="D86" s="31">
        <v>0</v>
      </c>
      <c r="E86" s="30">
        <v>-37.753999999999998</v>
      </c>
      <c r="F86" s="32"/>
      <c r="G86" s="33">
        <v>-44.5</v>
      </c>
    </row>
    <row r="87" spans="2:7" x14ac:dyDescent="0.25">
      <c r="B87" s="140">
        <v>42545</v>
      </c>
      <c r="C87" s="30">
        <v>0</v>
      </c>
      <c r="D87" s="31">
        <v>0</v>
      </c>
      <c r="E87" s="30">
        <v>-25.384</v>
      </c>
      <c r="F87" s="32"/>
      <c r="G87" s="33">
        <v>-44.5</v>
      </c>
    </row>
    <row r="88" spans="2:7" x14ac:dyDescent="0.25">
      <c r="B88" s="140">
        <v>42546</v>
      </c>
      <c r="C88" s="30">
        <v>0</v>
      </c>
      <c r="D88" s="31">
        <v>0</v>
      </c>
      <c r="E88" s="30">
        <v>-18.385000000000002</v>
      </c>
      <c r="F88" s="32"/>
      <c r="G88" s="33">
        <v>-44.5</v>
      </c>
    </row>
    <row r="89" spans="2:7" x14ac:dyDescent="0.25">
      <c r="B89" s="140">
        <v>42547</v>
      </c>
      <c r="C89" s="30">
        <v>0</v>
      </c>
      <c r="D89" s="31">
        <v>0</v>
      </c>
      <c r="E89" s="30">
        <v>-18.181999999999999</v>
      </c>
      <c r="F89" s="32"/>
      <c r="G89" s="33">
        <v>-44.5</v>
      </c>
    </row>
    <row r="90" spans="2:7" x14ac:dyDescent="0.25">
      <c r="B90" s="140">
        <v>42548</v>
      </c>
      <c r="C90" s="30">
        <v>0</v>
      </c>
      <c r="D90" s="31">
        <v>0</v>
      </c>
      <c r="E90" s="30">
        <v>-24.318000000000001</v>
      </c>
      <c r="F90" s="32"/>
      <c r="G90" s="33">
        <v>-44.5</v>
      </c>
    </row>
    <row r="91" spans="2:7" x14ac:dyDescent="0.25">
      <c r="B91" s="140">
        <v>42549</v>
      </c>
      <c r="C91" s="30">
        <v>-1.0495989999999999</v>
      </c>
      <c r="D91" s="31">
        <v>-35.962000000000003</v>
      </c>
      <c r="E91" s="30">
        <v>-29.971</v>
      </c>
      <c r="F91" s="32"/>
      <c r="G91" s="33">
        <v>-44.5</v>
      </c>
    </row>
    <row r="92" spans="2:7" x14ac:dyDescent="0.25">
      <c r="B92" s="140">
        <v>42550</v>
      </c>
      <c r="C92" s="30">
        <v>-44.047172000000003</v>
      </c>
      <c r="D92" s="31">
        <v>-40.039000000000001</v>
      </c>
      <c r="E92" s="30">
        <v>-39.344000000000001</v>
      </c>
      <c r="F92" s="32"/>
      <c r="G92" s="33">
        <v>-44.5</v>
      </c>
    </row>
    <row r="93" spans="2:7" x14ac:dyDescent="0.25">
      <c r="B93" s="140">
        <v>42551</v>
      </c>
      <c r="C93" s="30">
        <v>-44.674441000000002</v>
      </c>
      <c r="D93" s="31">
        <v>-39.372</v>
      </c>
      <c r="E93" s="30">
        <v>-37.844999999999999</v>
      </c>
      <c r="F93" s="32"/>
      <c r="G93" s="33">
        <v>-44.5</v>
      </c>
    </row>
    <row r="94" spans="2:7" x14ac:dyDescent="0.25">
      <c r="B94" s="140">
        <v>42552</v>
      </c>
      <c r="C94" s="30">
        <v>-54.331679999999999</v>
      </c>
      <c r="D94" s="31">
        <v>-55.334000000000003</v>
      </c>
      <c r="E94" s="30">
        <v>-30.616</v>
      </c>
      <c r="F94" s="32"/>
      <c r="G94" s="33">
        <v>-34.5</v>
      </c>
    </row>
    <row r="95" spans="2:7" x14ac:dyDescent="0.25">
      <c r="B95" s="140">
        <v>42553</v>
      </c>
      <c r="C95" s="30">
        <v>-55.689214999999997</v>
      </c>
      <c r="D95" s="31">
        <v>-56.097999999999999</v>
      </c>
      <c r="E95" s="30">
        <v>-27.469000000000001</v>
      </c>
      <c r="F95" s="32"/>
      <c r="G95" s="33">
        <v>-34.5</v>
      </c>
    </row>
    <row r="96" spans="2:7" x14ac:dyDescent="0.25">
      <c r="B96" s="140">
        <v>42554</v>
      </c>
      <c r="C96" s="30">
        <v>-56.153756999999999</v>
      </c>
      <c r="D96" s="31">
        <v>-54.387</v>
      </c>
      <c r="E96" s="30">
        <v>-23.489000000000001</v>
      </c>
      <c r="F96" s="32"/>
      <c r="G96" s="33">
        <v>-34.5</v>
      </c>
    </row>
    <row r="97" spans="2:7" x14ac:dyDescent="0.25">
      <c r="B97" s="140">
        <v>42555</v>
      </c>
      <c r="C97" s="30">
        <v>-56.363022000000001</v>
      </c>
      <c r="D97" s="31">
        <v>-54.509</v>
      </c>
      <c r="E97" s="30">
        <v>-21.934000000000001</v>
      </c>
      <c r="F97" s="32"/>
      <c r="G97" s="33">
        <v>-34.5</v>
      </c>
    </row>
    <row r="98" spans="2:7" x14ac:dyDescent="0.25">
      <c r="B98" s="140">
        <v>42556</v>
      </c>
      <c r="C98" s="30">
        <v>-59.292527999999997</v>
      </c>
      <c r="D98" s="31">
        <v>-52.594000000000001</v>
      </c>
      <c r="E98" s="30">
        <v>-27.09</v>
      </c>
      <c r="F98" s="32"/>
      <c r="G98" s="33">
        <v>-34.5</v>
      </c>
    </row>
    <row r="99" spans="2:7" x14ac:dyDescent="0.25">
      <c r="B99" s="140">
        <v>42557</v>
      </c>
      <c r="C99" s="30">
        <v>-55.956310999999999</v>
      </c>
      <c r="D99" s="31">
        <v>-50.762999999999998</v>
      </c>
      <c r="E99" s="30">
        <v>-16.222000000000001</v>
      </c>
      <c r="F99" s="32"/>
      <c r="G99" s="33">
        <v>-34.5</v>
      </c>
    </row>
    <row r="100" spans="2:7" x14ac:dyDescent="0.25">
      <c r="B100" s="140">
        <v>42558</v>
      </c>
      <c r="C100" s="30">
        <v>-52.369038000000003</v>
      </c>
      <c r="D100" s="31">
        <v>-41.811</v>
      </c>
      <c r="E100" s="30">
        <v>-15.974</v>
      </c>
      <c r="F100" s="32"/>
      <c r="G100" s="33">
        <v>-34.5</v>
      </c>
    </row>
    <row r="101" spans="2:7" x14ac:dyDescent="0.25">
      <c r="B101" s="140">
        <v>42559</v>
      </c>
      <c r="C101" s="30">
        <v>-57.750211</v>
      </c>
      <c r="D101" s="31">
        <v>-43.893999999999998</v>
      </c>
      <c r="E101" s="30">
        <v>-14.348000000000001</v>
      </c>
      <c r="F101" s="32"/>
      <c r="G101" s="33">
        <v>-34.5</v>
      </c>
    </row>
    <row r="102" spans="2:7" x14ac:dyDescent="0.25">
      <c r="B102" s="140">
        <v>42560</v>
      </c>
      <c r="C102" s="30">
        <v>-58.107640000000004</v>
      </c>
      <c r="D102" s="31">
        <v>-52.131</v>
      </c>
      <c r="E102" s="30">
        <v>-23.684000000000001</v>
      </c>
      <c r="F102" s="32"/>
      <c r="G102" s="33">
        <v>-34.5</v>
      </c>
    </row>
    <row r="103" spans="2:7" x14ac:dyDescent="0.25">
      <c r="B103" s="140">
        <v>42561</v>
      </c>
      <c r="C103" s="30">
        <v>-57.900168999999998</v>
      </c>
      <c r="D103" s="31">
        <v>-45.142000000000003</v>
      </c>
      <c r="E103" s="30">
        <v>-18.765999999999998</v>
      </c>
      <c r="F103" s="32"/>
      <c r="G103" s="33">
        <v>-34.5</v>
      </c>
    </row>
    <row r="104" spans="2:7" x14ac:dyDescent="0.25">
      <c r="B104" s="140">
        <v>42562</v>
      </c>
      <c r="C104" s="30">
        <v>-56.644787000000001</v>
      </c>
      <c r="D104" s="31">
        <v>-44.512</v>
      </c>
      <c r="E104" s="30">
        <v>-20.904</v>
      </c>
      <c r="F104" s="32"/>
      <c r="G104" s="33">
        <v>-34.5</v>
      </c>
    </row>
    <row r="105" spans="2:7" x14ac:dyDescent="0.25">
      <c r="B105" s="140">
        <v>42563</v>
      </c>
      <c r="C105" s="30">
        <v>-56.525748999999998</v>
      </c>
      <c r="D105" s="31">
        <v>-53.415999999999997</v>
      </c>
      <c r="E105" s="30">
        <v>-21.954000000000001</v>
      </c>
      <c r="F105" s="32"/>
      <c r="G105" s="33">
        <v>-34.5</v>
      </c>
    </row>
    <row r="106" spans="2:7" x14ac:dyDescent="0.25">
      <c r="B106" s="140">
        <v>42564</v>
      </c>
      <c r="C106" s="30">
        <v>-47.199345999999998</v>
      </c>
      <c r="D106" s="31">
        <v>-51.911999999999999</v>
      </c>
      <c r="E106" s="30">
        <v>-14.262</v>
      </c>
      <c r="F106" s="32"/>
      <c r="G106" s="33">
        <v>-34.5</v>
      </c>
    </row>
    <row r="107" spans="2:7" x14ac:dyDescent="0.25">
      <c r="B107" s="140">
        <v>42565</v>
      </c>
      <c r="C107" s="30">
        <v>-56.418109000000001</v>
      </c>
      <c r="D107" s="31">
        <v>-43.393000000000001</v>
      </c>
      <c r="E107" s="30">
        <v>-14.244999999999999</v>
      </c>
      <c r="F107" s="32"/>
      <c r="G107" s="33">
        <v>-34.5</v>
      </c>
    </row>
    <row r="108" spans="2:7" x14ac:dyDescent="0.25">
      <c r="B108" s="140">
        <v>42566</v>
      </c>
      <c r="C108" s="30">
        <v>-56.629168</v>
      </c>
      <c r="D108" s="31">
        <v>-44.368000000000002</v>
      </c>
      <c r="E108" s="30">
        <v>-19.824000000000002</v>
      </c>
      <c r="F108" s="32"/>
      <c r="G108" s="33">
        <v>-34.5</v>
      </c>
    </row>
    <row r="109" spans="2:7" x14ac:dyDescent="0.25">
      <c r="B109" s="140">
        <v>42567</v>
      </c>
      <c r="C109" s="30">
        <v>-56.313107000000002</v>
      </c>
      <c r="D109" s="31">
        <v>-43.951999999999998</v>
      </c>
      <c r="E109" s="30">
        <v>-21.079000000000001</v>
      </c>
      <c r="F109" s="32"/>
      <c r="G109" s="33">
        <v>-29.5</v>
      </c>
    </row>
    <row r="110" spans="2:7" x14ac:dyDescent="0.25">
      <c r="B110" s="140">
        <v>42568</v>
      </c>
      <c r="C110" s="30">
        <v>-56.357323999999998</v>
      </c>
      <c r="D110" s="31">
        <v>-51.412999999999997</v>
      </c>
      <c r="E110" s="30">
        <v>-16.023</v>
      </c>
      <c r="F110" s="32"/>
      <c r="G110" s="33">
        <v>-29.5</v>
      </c>
    </row>
    <row r="111" spans="2:7" x14ac:dyDescent="0.25">
      <c r="B111" s="140">
        <v>42569</v>
      </c>
      <c r="C111" s="30">
        <v>-56.547804999999997</v>
      </c>
      <c r="D111" s="31">
        <v>-48.515999999999998</v>
      </c>
      <c r="E111" s="30">
        <v>-23.902000000000001</v>
      </c>
      <c r="F111" s="32"/>
      <c r="G111" s="33">
        <v>-29.5</v>
      </c>
    </row>
    <row r="112" spans="2:7" x14ac:dyDescent="0.25">
      <c r="B112" s="140">
        <v>42570</v>
      </c>
      <c r="C112" s="30">
        <v>-56.872731000000002</v>
      </c>
      <c r="D112" s="31">
        <v>-44.290999999999997</v>
      </c>
      <c r="E112" s="30">
        <v>-26.292999999999999</v>
      </c>
      <c r="F112" s="32"/>
      <c r="G112" s="33">
        <v>-29.5</v>
      </c>
    </row>
    <row r="113" spans="2:7" x14ac:dyDescent="0.25">
      <c r="B113" s="140">
        <v>42571</v>
      </c>
      <c r="C113" s="30">
        <v>-56.740713</v>
      </c>
      <c r="D113" s="31">
        <v>-48.731000000000002</v>
      </c>
      <c r="E113" s="30">
        <v>-20.675999999999998</v>
      </c>
      <c r="F113" s="32"/>
      <c r="G113" s="33">
        <v>-29.5</v>
      </c>
    </row>
    <row r="114" spans="2:7" x14ac:dyDescent="0.25">
      <c r="B114" s="140">
        <v>42572</v>
      </c>
      <c r="C114" s="30">
        <v>-57.058990999999999</v>
      </c>
      <c r="D114" s="31">
        <v>-44.906999999999996</v>
      </c>
      <c r="E114" s="30">
        <v>-20.548999999999999</v>
      </c>
      <c r="F114" s="32"/>
      <c r="G114" s="33">
        <v>-29.5</v>
      </c>
    </row>
    <row r="115" spans="2:7" x14ac:dyDescent="0.25">
      <c r="B115" s="140">
        <v>42573</v>
      </c>
      <c r="C115" s="30">
        <v>-55.924334999999999</v>
      </c>
      <c r="D115" s="31">
        <v>-44.84</v>
      </c>
      <c r="E115" s="30">
        <v>-21.314</v>
      </c>
      <c r="F115" s="32"/>
      <c r="G115" s="33">
        <v>-29.5</v>
      </c>
    </row>
    <row r="116" spans="2:7" x14ac:dyDescent="0.25">
      <c r="B116" s="140">
        <v>42574</v>
      </c>
      <c r="C116" s="30">
        <v>-56.068593999999997</v>
      </c>
      <c r="D116" s="31">
        <v>-47.741999999999997</v>
      </c>
      <c r="E116" s="30">
        <v>-19.238</v>
      </c>
      <c r="F116" s="32"/>
      <c r="G116" s="33">
        <v>-29.5</v>
      </c>
    </row>
    <row r="117" spans="2:7" x14ac:dyDescent="0.25">
      <c r="B117" s="140">
        <v>42575</v>
      </c>
      <c r="C117" s="30">
        <v>-56.081679999999999</v>
      </c>
      <c r="D117" s="31">
        <v>-50.018000000000001</v>
      </c>
      <c r="E117" s="30">
        <v>-5.9</v>
      </c>
      <c r="F117" s="32"/>
      <c r="G117" s="33">
        <v>-24.5</v>
      </c>
    </row>
    <row r="118" spans="2:7" x14ac:dyDescent="0.25">
      <c r="B118" s="140">
        <v>42576</v>
      </c>
      <c r="C118" s="30">
        <v>-56.729422</v>
      </c>
      <c r="D118" s="31">
        <v>-41.636000000000003</v>
      </c>
      <c r="E118" s="30">
        <v>-8.0960000000000001</v>
      </c>
      <c r="F118" s="32"/>
      <c r="G118" s="33">
        <v>-24.5</v>
      </c>
    </row>
    <row r="119" spans="2:7" x14ac:dyDescent="0.25">
      <c r="B119" s="140">
        <v>42577</v>
      </c>
      <c r="C119" s="30">
        <v>-56.459792999999998</v>
      </c>
      <c r="D119" s="31">
        <v>-39.427999999999997</v>
      </c>
      <c r="E119" s="30">
        <v>-5.8860000000000001</v>
      </c>
      <c r="F119" s="32"/>
      <c r="G119" s="33">
        <v>-24.5</v>
      </c>
    </row>
    <row r="120" spans="2:7" x14ac:dyDescent="0.25">
      <c r="B120" s="140">
        <v>42578</v>
      </c>
      <c r="C120" s="30">
        <v>-54.956099999999999</v>
      </c>
      <c r="D120" s="31">
        <v>-49.244999999999997</v>
      </c>
      <c r="E120" s="30">
        <v>-9.1910000000000007</v>
      </c>
      <c r="F120" s="32"/>
      <c r="G120" s="33">
        <v>-24.5</v>
      </c>
    </row>
    <row r="121" spans="2:7" x14ac:dyDescent="0.25">
      <c r="B121" s="140">
        <v>42579</v>
      </c>
      <c r="C121" s="30">
        <v>-56.224040000000002</v>
      </c>
      <c r="D121" s="31">
        <v>-47.061</v>
      </c>
      <c r="E121" s="30">
        <v>-8.8740000000000006</v>
      </c>
      <c r="F121" s="32"/>
      <c r="G121" s="33">
        <v>-24.5</v>
      </c>
    </row>
    <row r="122" spans="2:7" x14ac:dyDescent="0.25">
      <c r="B122" s="140">
        <v>42580</v>
      </c>
      <c r="C122" s="30">
        <v>-51.140988</v>
      </c>
      <c r="D122" s="31">
        <v>-46.521000000000001</v>
      </c>
      <c r="E122" s="30">
        <v>-10.319000000000001</v>
      </c>
      <c r="F122" s="32"/>
      <c r="G122" s="33">
        <v>-24.5</v>
      </c>
    </row>
    <row r="123" spans="2:7" x14ac:dyDescent="0.25">
      <c r="B123" s="140">
        <v>42581</v>
      </c>
      <c r="C123" s="30">
        <v>-50.633811999999999</v>
      </c>
      <c r="D123" s="31">
        <v>-44.475000000000001</v>
      </c>
      <c r="E123" s="30">
        <v>-11.128</v>
      </c>
      <c r="F123" s="32"/>
      <c r="G123" s="33">
        <v>-24.5</v>
      </c>
    </row>
    <row r="124" spans="2:7" x14ac:dyDescent="0.25">
      <c r="B124" s="140">
        <v>42582</v>
      </c>
      <c r="C124" s="30">
        <v>-50.530920000000002</v>
      </c>
      <c r="D124" s="31">
        <v>-35.979999999999997</v>
      </c>
      <c r="E124" s="30">
        <v>-7.5590000000000002</v>
      </c>
      <c r="F124" s="32"/>
      <c r="G124" s="33">
        <v>-24.5</v>
      </c>
    </row>
    <row r="125" spans="2:7" x14ac:dyDescent="0.25">
      <c r="B125" s="140">
        <v>42583</v>
      </c>
      <c r="C125" s="30">
        <v>-46.303187000000001</v>
      </c>
      <c r="D125" s="31">
        <v>-37.106000000000002</v>
      </c>
      <c r="E125" s="30">
        <v>-2.827</v>
      </c>
      <c r="F125" s="32"/>
      <c r="G125" s="33">
        <v>-19.5</v>
      </c>
    </row>
    <row r="126" spans="2:7" x14ac:dyDescent="0.25">
      <c r="B126" s="140">
        <v>42584</v>
      </c>
      <c r="C126" s="30">
        <v>-46.580308000000002</v>
      </c>
      <c r="D126" s="31">
        <v>-34.488999999999997</v>
      </c>
      <c r="E126" s="30">
        <v>-5.0339999999999998</v>
      </c>
      <c r="F126" s="32"/>
      <c r="G126" s="33">
        <v>-19.5</v>
      </c>
    </row>
    <row r="127" spans="2:7" x14ac:dyDescent="0.25">
      <c r="B127" s="140">
        <v>42585</v>
      </c>
      <c r="C127" s="30">
        <v>-46.930667</v>
      </c>
      <c r="D127" s="31">
        <v>-27.65</v>
      </c>
      <c r="E127" s="30">
        <v>-4.7770000000000001</v>
      </c>
      <c r="F127" s="32"/>
      <c r="G127" s="33">
        <v>-19.5</v>
      </c>
    </row>
    <row r="128" spans="2:7" x14ac:dyDescent="0.25">
      <c r="B128" s="140">
        <v>42586</v>
      </c>
      <c r="C128" s="30">
        <v>-46.510869999999997</v>
      </c>
      <c r="D128" s="31">
        <v>-24.318000000000001</v>
      </c>
      <c r="E128" s="30">
        <v>-4.6719999999999997</v>
      </c>
      <c r="F128" s="32"/>
      <c r="G128" s="33">
        <v>-19.5</v>
      </c>
    </row>
    <row r="129" spans="2:7" x14ac:dyDescent="0.25">
      <c r="B129" s="140">
        <v>42587</v>
      </c>
      <c r="C129" s="30">
        <v>-42.510024999999999</v>
      </c>
      <c r="D129" s="31">
        <v>-24.122</v>
      </c>
      <c r="E129" s="30">
        <v>-5.2469999999999999</v>
      </c>
      <c r="F129" s="32"/>
      <c r="G129" s="33">
        <v>-19.5</v>
      </c>
    </row>
    <row r="130" spans="2:7" x14ac:dyDescent="0.25">
      <c r="B130" s="140">
        <v>42588</v>
      </c>
      <c r="C130" s="30">
        <v>-42.617877</v>
      </c>
      <c r="D130" s="31">
        <v>-18.341000000000001</v>
      </c>
      <c r="E130" s="30">
        <v>-11.994999999999999</v>
      </c>
      <c r="F130" s="32"/>
      <c r="G130" s="33">
        <v>-19.5</v>
      </c>
    </row>
    <row r="131" spans="2:7" x14ac:dyDescent="0.25">
      <c r="B131" s="140">
        <v>42589</v>
      </c>
      <c r="C131" s="30">
        <v>-41.162094000000003</v>
      </c>
      <c r="D131" s="31">
        <v>-35.134999999999998</v>
      </c>
      <c r="E131" s="30">
        <v>-19.696000000000002</v>
      </c>
      <c r="F131" s="32"/>
      <c r="G131" s="33">
        <v>-19.5</v>
      </c>
    </row>
    <row r="132" spans="2:7" x14ac:dyDescent="0.25">
      <c r="B132" s="140">
        <v>42590</v>
      </c>
      <c r="C132" s="30">
        <v>-39.911672000000003</v>
      </c>
      <c r="D132" s="31">
        <v>-34.942</v>
      </c>
      <c r="E132" s="30">
        <v>-20.003</v>
      </c>
      <c r="F132" s="32"/>
      <c r="G132" s="33">
        <v>-19.5</v>
      </c>
    </row>
    <row r="133" spans="2:7" x14ac:dyDescent="0.25">
      <c r="B133" s="140">
        <v>42591</v>
      </c>
      <c r="C133" s="30">
        <v>-46.640143999999999</v>
      </c>
      <c r="D133" s="31">
        <v>-35.737000000000002</v>
      </c>
      <c r="E133" s="30">
        <v>-23.797999999999998</v>
      </c>
      <c r="F133" s="32"/>
      <c r="G133" s="33">
        <v>-19.5</v>
      </c>
    </row>
    <row r="134" spans="2:7" x14ac:dyDescent="0.25">
      <c r="B134" s="140">
        <v>42592</v>
      </c>
      <c r="C134" s="30">
        <v>-44.256436999999998</v>
      </c>
      <c r="D134" s="31">
        <v>-42.898000000000003</v>
      </c>
      <c r="E134" s="30">
        <v>-17.402000000000001</v>
      </c>
      <c r="F134" s="32"/>
      <c r="G134" s="33">
        <v>-19.5</v>
      </c>
    </row>
    <row r="135" spans="2:7" x14ac:dyDescent="0.25">
      <c r="B135" s="140">
        <v>42593</v>
      </c>
      <c r="C135" s="30">
        <v>-51.157767</v>
      </c>
      <c r="D135" s="31">
        <v>-41.405000000000001</v>
      </c>
      <c r="E135" s="30">
        <v>-18.074000000000002</v>
      </c>
      <c r="F135" s="32"/>
      <c r="G135" s="33">
        <v>-19.5</v>
      </c>
    </row>
    <row r="136" spans="2:7" x14ac:dyDescent="0.25">
      <c r="B136" s="140">
        <v>42594</v>
      </c>
      <c r="C136" s="30">
        <v>-41.585267999999999</v>
      </c>
      <c r="D136" s="31">
        <v>-41.351999999999997</v>
      </c>
      <c r="E136" s="30">
        <v>-17.372</v>
      </c>
      <c r="F136" s="32"/>
      <c r="G136" s="33">
        <v>-19.5</v>
      </c>
    </row>
    <row r="137" spans="2:7" x14ac:dyDescent="0.25">
      <c r="B137" s="140">
        <v>42595</v>
      </c>
      <c r="C137" s="30">
        <v>-42.612495000000003</v>
      </c>
      <c r="D137" s="31">
        <v>-44.881999999999998</v>
      </c>
      <c r="E137" s="30">
        <v>-11.75</v>
      </c>
      <c r="F137" s="32"/>
      <c r="G137" s="33">
        <v>-19.5</v>
      </c>
    </row>
    <row r="138" spans="2:7" x14ac:dyDescent="0.25">
      <c r="B138" s="140">
        <v>42596</v>
      </c>
      <c r="C138" s="30">
        <v>-43.481532000000001</v>
      </c>
      <c r="D138" s="31">
        <v>-32.457000000000001</v>
      </c>
      <c r="E138" s="30">
        <v>-10.223000000000001</v>
      </c>
      <c r="F138" s="32"/>
      <c r="G138" s="33">
        <v>-19.5</v>
      </c>
    </row>
    <row r="139" spans="2:7" x14ac:dyDescent="0.25">
      <c r="B139" s="140">
        <v>42597</v>
      </c>
      <c r="C139" s="30">
        <v>-46.892043000000001</v>
      </c>
      <c r="D139" s="31">
        <v>-46.579000000000001</v>
      </c>
      <c r="E139" s="30">
        <v>-15.922000000000001</v>
      </c>
      <c r="F139" s="32"/>
      <c r="G139" s="33">
        <v>-19.5</v>
      </c>
    </row>
    <row r="140" spans="2:7" x14ac:dyDescent="0.25">
      <c r="B140" s="140">
        <v>42598</v>
      </c>
      <c r="C140" s="30">
        <v>-51.715280999999997</v>
      </c>
      <c r="D140" s="31">
        <v>-49.338000000000001</v>
      </c>
      <c r="E140" s="30">
        <v>-21.834</v>
      </c>
      <c r="F140" s="32"/>
      <c r="G140" s="33">
        <v>-17.5</v>
      </c>
    </row>
    <row r="141" spans="2:7" x14ac:dyDescent="0.25">
      <c r="B141" s="140">
        <v>42599</v>
      </c>
      <c r="C141" s="30">
        <v>-48.467601999999999</v>
      </c>
      <c r="D141" s="31">
        <v>-47.502000000000002</v>
      </c>
      <c r="E141" s="30">
        <v>-17.210999999999999</v>
      </c>
      <c r="F141" s="32"/>
      <c r="G141" s="33">
        <v>-17.5</v>
      </c>
    </row>
    <row r="142" spans="2:7" x14ac:dyDescent="0.25">
      <c r="B142" s="140">
        <v>42600</v>
      </c>
      <c r="C142" s="30">
        <v>-49.978155000000001</v>
      </c>
      <c r="D142" s="31">
        <v>-36.765999999999998</v>
      </c>
      <c r="E142" s="30">
        <v>-17.155000000000001</v>
      </c>
      <c r="F142" s="32"/>
      <c r="G142" s="33">
        <v>-17.5</v>
      </c>
    </row>
    <row r="143" spans="2:7" x14ac:dyDescent="0.25">
      <c r="B143" s="140">
        <v>42601</v>
      </c>
      <c r="C143" s="30">
        <v>-46.602679999999999</v>
      </c>
      <c r="D143" s="31">
        <v>-38.338999999999999</v>
      </c>
      <c r="E143" s="30">
        <v>-20.04</v>
      </c>
      <c r="F143" s="32"/>
      <c r="G143" s="33">
        <v>-17.5</v>
      </c>
    </row>
    <row r="144" spans="2:7" x14ac:dyDescent="0.25">
      <c r="B144" s="140">
        <v>42602</v>
      </c>
      <c r="C144" s="30">
        <v>-46.567960999999997</v>
      </c>
      <c r="D144" s="31">
        <v>-34.359000000000002</v>
      </c>
      <c r="E144" s="30">
        <v>-19.84</v>
      </c>
      <c r="F144" s="32"/>
      <c r="G144" s="33">
        <v>-17.5</v>
      </c>
    </row>
    <row r="145" spans="2:7" x14ac:dyDescent="0.25">
      <c r="B145" s="140">
        <v>42603</v>
      </c>
      <c r="C145" s="30">
        <v>-47.174123999999999</v>
      </c>
      <c r="D145" s="31">
        <v>-41.308</v>
      </c>
      <c r="E145" s="30">
        <v>-24.305</v>
      </c>
      <c r="F145" s="32"/>
      <c r="G145" s="33">
        <v>-17.5</v>
      </c>
    </row>
    <row r="146" spans="2:7" x14ac:dyDescent="0.25">
      <c r="B146" s="140">
        <v>42604</v>
      </c>
      <c r="C146" s="30">
        <v>-47.609856000000001</v>
      </c>
      <c r="D146" s="31">
        <v>-40.689</v>
      </c>
      <c r="E146" s="30">
        <v>-17.785</v>
      </c>
      <c r="F146" s="32"/>
      <c r="G146" s="33">
        <v>-17.5</v>
      </c>
    </row>
    <row r="147" spans="2:7" x14ac:dyDescent="0.25">
      <c r="B147" s="140">
        <v>42605</v>
      </c>
      <c r="C147" s="30">
        <v>-48.418213999999999</v>
      </c>
      <c r="D147" s="31">
        <v>-46.107999999999997</v>
      </c>
      <c r="E147" s="30">
        <v>-10.553000000000001</v>
      </c>
      <c r="F147" s="32"/>
      <c r="G147" s="33">
        <v>-17.5</v>
      </c>
    </row>
    <row r="148" spans="2:7" x14ac:dyDescent="0.25">
      <c r="B148" s="140">
        <v>42606</v>
      </c>
      <c r="C148" s="30">
        <v>-49.069650000000003</v>
      </c>
      <c r="D148" s="31">
        <v>-39.564</v>
      </c>
      <c r="E148" s="30">
        <v>-16.968</v>
      </c>
      <c r="F148" s="32"/>
      <c r="G148" s="33">
        <v>-17.5</v>
      </c>
    </row>
    <row r="149" spans="2:7" x14ac:dyDescent="0.25">
      <c r="B149" s="140">
        <v>42607</v>
      </c>
      <c r="C149" s="30">
        <v>-49.307830000000003</v>
      </c>
      <c r="D149" s="31">
        <v>-27.856999999999999</v>
      </c>
      <c r="E149" s="30">
        <v>-17.456</v>
      </c>
      <c r="F149" s="32"/>
      <c r="G149" s="33">
        <v>-17.5</v>
      </c>
    </row>
    <row r="150" spans="2:7" x14ac:dyDescent="0.25">
      <c r="B150" s="140">
        <v>42608</v>
      </c>
      <c r="C150" s="30">
        <v>-47.723723</v>
      </c>
      <c r="D150" s="31">
        <v>-27.498000000000001</v>
      </c>
      <c r="E150" s="30">
        <v>-17.407</v>
      </c>
      <c r="F150" s="32"/>
      <c r="G150" s="33">
        <v>-17.5</v>
      </c>
    </row>
    <row r="151" spans="2:7" x14ac:dyDescent="0.25">
      <c r="B151" s="140">
        <v>42609</v>
      </c>
      <c r="C151" s="30">
        <v>-46.834845999999999</v>
      </c>
      <c r="D151" s="31">
        <v>-28.196999999999999</v>
      </c>
      <c r="E151" s="30">
        <v>-7.1020000000000003</v>
      </c>
      <c r="F151" s="32"/>
      <c r="G151" s="33">
        <v>-16.5</v>
      </c>
    </row>
    <row r="152" spans="2:7" x14ac:dyDescent="0.25">
      <c r="B152" s="140">
        <v>42610</v>
      </c>
      <c r="C152" s="30">
        <v>-50.5</v>
      </c>
      <c r="D152" s="31">
        <v>-35.526000000000003</v>
      </c>
      <c r="E152" s="30">
        <v>-5.1630000000000003</v>
      </c>
      <c r="F152" s="32"/>
      <c r="G152" s="33">
        <v>-16.5</v>
      </c>
    </row>
    <row r="153" spans="2:7" x14ac:dyDescent="0.25">
      <c r="B153" s="140">
        <v>42611</v>
      </c>
      <c r="C153" s="30">
        <v>-49.3</v>
      </c>
      <c r="D153" s="31">
        <v>-38.804000000000002</v>
      </c>
      <c r="E153" s="30">
        <v>-8.0670000000000002</v>
      </c>
      <c r="F153" s="32"/>
      <c r="G153" s="33">
        <v>-16.5</v>
      </c>
    </row>
    <row r="154" spans="2:7" x14ac:dyDescent="0.25">
      <c r="B154" s="140">
        <v>42612</v>
      </c>
      <c r="C154" s="30">
        <v>-50.158084000000002</v>
      </c>
      <c r="D154" s="31">
        <v>-35.04</v>
      </c>
      <c r="E154" s="30">
        <v>-18.812999999999999</v>
      </c>
      <c r="F154" s="32"/>
      <c r="G154" s="33">
        <v>-16.5</v>
      </c>
    </row>
    <row r="155" spans="2:7" x14ac:dyDescent="0.25">
      <c r="B155" s="140">
        <v>42613</v>
      </c>
      <c r="C155" s="30">
        <v>-44.710954000000001</v>
      </c>
      <c r="D155" s="31">
        <v>-38.686999999999998</v>
      </c>
      <c r="E155" s="30">
        <v>-16.113</v>
      </c>
      <c r="F155" s="32"/>
      <c r="G155" s="33">
        <v>-16.5</v>
      </c>
    </row>
    <row r="156" spans="2:7" x14ac:dyDescent="0.25">
      <c r="B156" s="140">
        <v>42614</v>
      </c>
      <c r="C156" s="30">
        <v>-29.160616000000001</v>
      </c>
      <c r="D156" s="31">
        <v>-25.54</v>
      </c>
      <c r="E156" s="30">
        <v>-12.042</v>
      </c>
      <c r="F156" s="32"/>
      <c r="G156" s="33">
        <v>-16.5</v>
      </c>
    </row>
    <row r="157" spans="2:7" x14ac:dyDescent="0.25">
      <c r="B157" s="140">
        <v>42615</v>
      </c>
      <c r="C157" s="30">
        <v>-19.256965000000001</v>
      </c>
      <c r="D157" s="31">
        <v>-25.154</v>
      </c>
      <c r="E157" s="30">
        <v>-16.474</v>
      </c>
      <c r="F157" s="32"/>
      <c r="G157" s="33">
        <v>-16.5</v>
      </c>
    </row>
    <row r="158" spans="2:7" x14ac:dyDescent="0.25">
      <c r="B158" s="140">
        <v>42616</v>
      </c>
      <c r="C158" s="30">
        <v>-19.017095999999999</v>
      </c>
      <c r="D158" s="31">
        <v>-28.765999999999998</v>
      </c>
      <c r="E158" s="30">
        <v>-27.114999999999998</v>
      </c>
      <c r="F158" s="32"/>
      <c r="G158" s="33">
        <v>-16.5</v>
      </c>
    </row>
    <row r="159" spans="2:7" x14ac:dyDescent="0.25">
      <c r="B159" s="140">
        <v>42617</v>
      </c>
      <c r="C159" s="30">
        <v>-22.246728999999998</v>
      </c>
      <c r="D159" s="31">
        <v>-24.719000000000001</v>
      </c>
      <c r="E159" s="30">
        <v>-26.759</v>
      </c>
      <c r="F159" s="32"/>
      <c r="G159" s="33">
        <v>-16.5</v>
      </c>
    </row>
    <row r="160" spans="2:7" x14ac:dyDescent="0.25">
      <c r="B160" s="140">
        <v>42618</v>
      </c>
      <c r="C160" s="30">
        <v>-32.909877999999999</v>
      </c>
      <c r="D160" s="31">
        <v>-25.672999999999998</v>
      </c>
      <c r="E160" s="30">
        <v>-28.876999999999999</v>
      </c>
      <c r="F160" s="32"/>
      <c r="G160" s="33">
        <v>-16.5</v>
      </c>
    </row>
    <row r="161" spans="2:7" x14ac:dyDescent="0.25">
      <c r="B161" s="140">
        <v>42619</v>
      </c>
      <c r="C161" s="30">
        <v>-31.342127000000001</v>
      </c>
      <c r="D161" s="31">
        <v>-26.946999999999999</v>
      </c>
      <c r="E161" s="30">
        <v>-28.666</v>
      </c>
      <c r="F161" s="32"/>
      <c r="G161" s="33">
        <v>-16.5</v>
      </c>
    </row>
    <row r="162" spans="2:7" x14ac:dyDescent="0.25">
      <c r="B162" s="140">
        <v>42620</v>
      </c>
      <c r="C162" s="30">
        <v>-28.86</v>
      </c>
      <c r="D162" s="31">
        <v>-16.047000000000001</v>
      </c>
      <c r="E162" s="30">
        <v>-19.385999999999999</v>
      </c>
      <c r="F162" s="32"/>
      <c r="G162" s="33">
        <v>-16.5</v>
      </c>
    </row>
    <row r="163" spans="2:7" x14ac:dyDescent="0.25">
      <c r="B163" s="140">
        <v>42621</v>
      </c>
      <c r="C163" s="30">
        <v>-27.29</v>
      </c>
      <c r="D163" s="31">
        <v>-16.253</v>
      </c>
      <c r="E163" s="30">
        <v>-18.93</v>
      </c>
      <c r="F163" s="32"/>
      <c r="G163" s="33">
        <v>-16.5</v>
      </c>
    </row>
    <row r="164" spans="2:7" x14ac:dyDescent="0.25">
      <c r="B164" s="140">
        <v>42622</v>
      </c>
      <c r="C164" s="30">
        <v>-27.66</v>
      </c>
      <c r="D164" s="31">
        <v>-18.687000000000001</v>
      </c>
      <c r="E164" s="30">
        <v>-18.506</v>
      </c>
      <c r="F164" s="32"/>
      <c r="G164" s="33">
        <v>-16.5</v>
      </c>
    </row>
    <row r="165" spans="2:7" x14ac:dyDescent="0.25">
      <c r="B165" s="140">
        <v>42623</v>
      </c>
      <c r="C165" s="30">
        <v>-27.84</v>
      </c>
      <c r="D165" s="31">
        <v>-28.559000000000001</v>
      </c>
      <c r="E165" s="30">
        <v>-11.590999999999999</v>
      </c>
      <c r="F165" s="32"/>
      <c r="G165" s="33">
        <v>-15.5</v>
      </c>
    </row>
    <row r="166" spans="2:7" x14ac:dyDescent="0.25">
      <c r="B166" s="140">
        <v>42624</v>
      </c>
      <c r="C166" s="30">
        <v>-31.8458210238974</v>
      </c>
      <c r="D166" s="31">
        <v>-23.35</v>
      </c>
      <c r="E166" s="30">
        <v>-23.81</v>
      </c>
      <c r="F166" s="32"/>
      <c r="G166" s="33">
        <v>-15.5</v>
      </c>
    </row>
    <row r="167" spans="2:7" x14ac:dyDescent="0.25">
      <c r="B167" s="140">
        <v>42625</v>
      </c>
      <c r="C167" s="30">
        <v>-30.67</v>
      </c>
      <c r="D167" s="31">
        <v>-36.728999999999999</v>
      </c>
      <c r="E167" s="30">
        <v>-25.673999999999999</v>
      </c>
      <c r="F167" s="32"/>
      <c r="G167" s="33">
        <v>-15.5</v>
      </c>
    </row>
    <row r="168" spans="2:7" x14ac:dyDescent="0.25">
      <c r="B168" s="140">
        <v>42626</v>
      </c>
      <c r="C168" s="30">
        <v>-31.26</v>
      </c>
      <c r="D168" s="31">
        <v>-34.463000000000001</v>
      </c>
      <c r="E168" s="30">
        <v>-21.777999999999999</v>
      </c>
      <c r="F168" s="32"/>
      <c r="G168" s="33">
        <v>-15.5</v>
      </c>
    </row>
    <row r="169" spans="2:7" x14ac:dyDescent="0.25">
      <c r="B169" s="140">
        <v>42627</v>
      </c>
      <c r="C169" s="30">
        <v>-27.43</v>
      </c>
      <c r="D169" s="31">
        <v>-32.095999999999997</v>
      </c>
      <c r="E169" s="30">
        <v>-11.406000000000001</v>
      </c>
      <c r="F169" s="32"/>
      <c r="G169" s="33">
        <v>-15.5</v>
      </c>
    </row>
    <row r="170" spans="2:7" x14ac:dyDescent="0.25">
      <c r="B170" s="140">
        <v>42628</v>
      </c>
      <c r="C170" s="30">
        <v>-37.68</v>
      </c>
      <c r="D170" s="31">
        <v>-25.510999999999999</v>
      </c>
      <c r="E170" s="30">
        <v>-10.493</v>
      </c>
      <c r="F170" s="32"/>
      <c r="G170" s="33">
        <v>-12</v>
      </c>
    </row>
    <row r="171" spans="2:7" x14ac:dyDescent="0.25">
      <c r="B171" s="140">
        <v>42629</v>
      </c>
      <c r="C171" s="30">
        <v>-22.41</v>
      </c>
      <c r="D171" s="31">
        <v>-24.491</v>
      </c>
      <c r="E171" s="30">
        <v>-14.602</v>
      </c>
      <c r="F171" s="32"/>
      <c r="G171" s="33">
        <v>-12</v>
      </c>
    </row>
    <row r="172" spans="2:7" x14ac:dyDescent="0.25">
      <c r="B172" s="140">
        <v>42630</v>
      </c>
      <c r="C172" s="30">
        <v>-21.890671170898397</v>
      </c>
      <c r="D172" s="31">
        <v>-26.914000000000001</v>
      </c>
      <c r="E172" s="30">
        <v>-7.1230000000000002</v>
      </c>
      <c r="F172" s="32"/>
      <c r="G172" s="33">
        <v>-12</v>
      </c>
    </row>
    <row r="173" spans="2:7" x14ac:dyDescent="0.25">
      <c r="B173" s="140">
        <v>42631</v>
      </c>
      <c r="C173" s="30">
        <v>-27.26</v>
      </c>
      <c r="D173" s="31">
        <v>-42.587000000000003</v>
      </c>
      <c r="E173" s="30">
        <v>-17.123000000000001</v>
      </c>
      <c r="F173" s="32"/>
      <c r="G173" s="33">
        <v>-12</v>
      </c>
    </row>
    <row r="174" spans="2:7" x14ac:dyDescent="0.25">
      <c r="B174" s="140">
        <v>42632</v>
      </c>
      <c r="C174" s="30">
        <v>-4.5898060000000003</v>
      </c>
      <c r="D174" s="31">
        <v>-36.234000000000002</v>
      </c>
      <c r="E174" s="30">
        <v>-20.834</v>
      </c>
      <c r="F174" s="32"/>
      <c r="G174" s="33">
        <v>-12</v>
      </c>
    </row>
    <row r="175" spans="2:7" x14ac:dyDescent="0.25">
      <c r="B175" s="140">
        <v>42633</v>
      </c>
      <c r="C175" s="30">
        <v>-22.240501999999999</v>
      </c>
      <c r="D175" s="31">
        <v>-31.007000000000001</v>
      </c>
      <c r="E175" s="30">
        <v>-20.123000000000001</v>
      </c>
      <c r="F175" s="32"/>
      <c r="G175" s="33">
        <v>-12</v>
      </c>
    </row>
    <row r="176" spans="2:7" x14ac:dyDescent="0.25">
      <c r="B176" s="140">
        <v>42634</v>
      </c>
      <c r="C176" s="30">
        <v>-24.491136000000001</v>
      </c>
      <c r="D176" s="31">
        <v>-23.715</v>
      </c>
      <c r="E176" s="30">
        <v>-23.376000000000001</v>
      </c>
      <c r="F176" s="32"/>
      <c r="G176" s="33">
        <v>-12</v>
      </c>
    </row>
    <row r="177" spans="2:7" x14ac:dyDescent="0.25">
      <c r="B177" s="140">
        <v>42635</v>
      </c>
      <c r="C177" s="30">
        <v>-22.709053999999998</v>
      </c>
      <c r="D177" s="31">
        <v>-13.866</v>
      </c>
      <c r="E177" s="30">
        <v>-18.177</v>
      </c>
      <c r="F177" s="32"/>
      <c r="G177" s="33">
        <v>-12</v>
      </c>
    </row>
    <row r="178" spans="2:7" x14ac:dyDescent="0.25">
      <c r="B178" s="140">
        <v>42636</v>
      </c>
      <c r="C178" s="30">
        <v>-24.712641999999999</v>
      </c>
      <c r="D178" s="31">
        <v>-15.063000000000001</v>
      </c>
      <c r="E178" s="30">
        <v>-20.471</v>
      </c>
      <c r="F178" s="32"/>
      <c r="G178" s="33">
        <v>-12</v>
      </c>
    </row>
    <row r="179" spans="2:7" x14ac:dyDescent="0.25">
      <c r="B179" s="140">
        <v>42637</v>
      </c>
      <c r="C179" s="30">
        <v>-25.429400999999999</v>
      </c>
      <c r="D179" s="31">
        <v>-14.516</v>
      </c>
      <c r="E179" s="30">
        <v>-19.38</v>
      </c>
      <c r="F179" s="32"/>
      <c r="G179" s="33">
        <v>-9</v>
      </c>
    </row>
    <row r="180" spans="2:7" x14ac:dyDescent="0.25">
      <c r="B180" s="140">
        <v>42638</v>
      </c>
      <c r="C180" s="30">
        <v>-37.443542000000001</v>
      </c>
      <c r="D180" s="31">
        <v>-15.734</v>
      </c>
      <c r="E180" s="30">
        <v>-28.02</v>
      </c>
      <c r="F180" s="32"/>
      <c r="G180" s="33">
        <v>-9</v>
      </c>
    </row>
    <row r="181" spans="2:7" x14ac:dyDescent="0.25">
      <c r="B181" s="140">
        <v>42639</v>
      </c>
      <c r="C181" s="30">
        <v>-41.032713999999999</v>
      </c>
      <c r="D181" s="31">
        <v>-19.228000000000002</v>
      </c>
      <c r="E181" s="30">
        <v>-29.925000000000001</v>
      </c>
      <c r="F181" s="32"/>
      <c r="G181" s="33">
        <v>-9</v>
      </c>
    </row>
    <row r="182" spans="2:7" x14ac:dyDescent="0.25">
      <c r="B182" s="140">
        <v>42640</v>
      </c>
      <c r="C182" s="30">
        <v>-42.897213999999998</v>
      </c>
      <c r="D182" s="31">
        <v>-14.231</v>
      </c>
      <c r="E182" s="30">
        <v>-36.539000000000001</v>
      </c>
      <c r="F182" s="32"/>
      <c r="G182" s="33">
        <v>-9</v>
      </c>
    </row>
    <row r="183" spans="2:7" x14ac:dyDescent="0.25">
      <c r="B183" s="140">
        <v>42641</v>
      </c>
      <c r="C183" s="30">
        <v>-41.814584000000004</v>
      </c>
      <c r="D183" s="31">
        <v>-11.27</v>
      </c>
      <c r="E183" s="30">
        <v>-17.062999999999999</v>
      </c>
      <c r="F183" s="32"/>
      <c r="G183" s="33">
        <v>-9</v>
      </c>
    </row>
    <row r="184" spans="2:7" x14ac:dyDescent="0.25">
      <c r="B184" s="140">
        <v>42642</v>
      </c>
      <c r="C184" s="30">
        <v>-26.086534</v>
      </c>
      <c r="D184" s="31">
        <v>-10.731999999999999</v>
      </c>
      <c r="E184" s="30">
        <v>-16.285</v>
      </c>
      <c r="F184" s="32"/>
      <c r="G184" s="33">
        <v>-9</v>
      </c>
    </row>
    <row r="185" spans="2:7" ht="13" thickBot="1" x14ac:dyDescent="0.3">
      <c r="B185" s="141">
        <v>42643</v>
      </c>
      <c r="C185" s="34">
        <v>-21.376003000000001</v>
      </c>
      <c r="D185" s="35">
        <v>-11.321999999999999</v>
      </c>
      <c r="E185" s="34">
        <v>-8.76</v>
      </c>
      <c r="F185" s="36"/>
      <c r="G185" s="37">
        <v>-9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A1583"/>
  <sheetViews>
    <sheetView zoomScaleNormal="100" workbookViewId="0">
      <pane xSplit="2" ySplit="3" topLeftCell="C4" activePane="bottomRight" state="frozen"/>
      <selection pane="topRight" activeCell="B1" sqref="B1"/>
      <selection pane="bottomLeft" activeCell="A5" sqref="A5"/>
      <selection pane="bottomRight" activeCell="N11" sqref="N11"/>
    </sheetView>
  </sheetViews>
  <sheetFormatPr defaultColWidth="9.1796875" defaultRowHeight="12.5" x14ac:dyDescent="0.25"/>
  <cols>
    <col min="1" max="1" width="3.08984375" style="2" customWidth="1"/>
    <col min="2" max="2" width="14.7265625" style="38" customWidth="1"/>
    <col min="3" max="3" width="10.81640625" style="38" bestFit="1" customWidth="1"/>
    <col min="4" max="5" width="11.81640625" style="38" bestFit="1" customWidth="1"/>
    <col min="6" max="6" width="11.26953125" style="38" customWidth="1"/>
    <col min="7" max="7" width="10.08984375" style="38" customWidth="1"/>
    <col min="8" max="8" width="9.1796875" style="38" hidden="1" customWidth="1"/>
    <col min="9" max="9" width="15.453125" style="43" hidden="1" customWidth="1"/>
    <col min="10" max="10" width="12.08984375" style="38" hidden="1" customWidth="1"/>
    <col min="11" max="11" width="9.1796875" style="38" hidden="1" customWidth="1"/>
    <col min="12" max="12" width="13.1796875" style="38" hidden="1" customWidth="1"/>
    <col min="13" max="13" width="10.36328125" style="38" customWidth="1"/>
    <col min="14" max="14" width="25.1796875" style="2" customWidth="1"/>
    <col min="15" max="16384" width="9.1796875" style="2"/>
  </cols>
  <sheetData>
    <row r="1" spans="2:13" hidden="1" x14ac:dyDescent="0.25">
      <c r="B1" s="38" t="s">
        <v>336</v>
      </c>
      <c r="C1" s="39"/>
      <c r="L1" s="38" t="s">
        <v>348</v>
      </c>
      <c r="M1" s="38">
        <v>0.25</v>
      </c>
    </row>
    <row r="2" spans="2:13" ht="13.5" thickBot="1" x14ac:dyDescent="0.35">
      <c r="B2" s="138" t="s">
        <v>369</v>
      </c>
    </row>
    <row r="3" spans="2:13" ht="13.5" thickBot="1" x14ac:dyDescent="0.35">
      <c r="B3" s="81" t="s">
        <v>0</v>
      </c>
      <c r="C3" s="82" t="s">
        <v>16</v>
      </c>
      <c r="D3" s="82" t="s">
        <v>17</v>
      </c>
      <c r="E3" s="82" t="s">
        <v>18</v>
      </c>
      <c r="F3" s="82" t="s">
        <v>25</v>
      </c>
      <c r="G3" s="82" t="s">
        <v>342</v>
      </c>
      <c r="H3" s="82"/>
      <c r="I3" s="82" t="s">
        <v>344</v>
      </c>
      <c r="J3" s="82" t="s">
        <v>349</v>
      </c>
      <c r="K3" s="82" t="s">
        <v>343</v>
      </c>
      <c r="L3" s="82"/>
      <c r="M3" s="83" t="s">
        <v>337</v>
      </c>
    </row>
    <row r="4" spans="2:13" x14ac:dyDescent="0.25">
      <c r="B4" s="142">
        <v>41913</v>
      </c>
      <c r="C4" s="41">
        <v>999.47404175099996</v>
      </c>
      <c r="D4" s="41">
        <v>1305.5213644620001</v>
      </c>
      <c r="E4" s="41">
        <v>870.92303721300004</v>
      </c>
      <c r="F4" s="41">
        <v>927</v>
      </c>
      <c r="G4" s="41">
        <v>1506</v>
      </c>
      <c r="H4" s="41"/>
      <c r="J4" s="41"/>
      <c r="K4" s="41"/>
    </row>
    <row r="5" spans="2:13" x14ac:dyDescent="0.25">
      <c r="B5" s="142">
        <v>41914</v>
      </c>
      <c r="C5" s="41">
        <v>1023.3771376919999</v>
      </c>
      <c r="D5" s="41">
        <v>1328.7198321390001</v>
      </c>
      <c r="E5" s="41">
        <v>935.10347590499998</v>
      </c>
      <c r="F5" s="41">
        <v>1027</v>
      </c>
      <c r="G5" s="41">
        <v>1521</v>
      </c>
      <c r="H5" s="41"/>
      <c r="J5" s="41"/>
      <c r="K5" s="41"/>
    </row>
    <row r="6" spans="2:13" x14ac:dyDescent="0.25">
      <c r="B6" s="142">
        <v>41915</v>
      </c>
      <c r="C6" s="41">
        <v>1046.8580074020001</v>
      </c>
      <c r="D6" s="41">
        <v>1346.952734169</v>
      </c>
      <c r="E6" s="41">
        <v>980.06646072000001</v>
      </c>
      <c r="F6" s="41">
        <v>1038</v>
      </c>
      <c r="G6" s="41">
        <v>1521</v>
      </c>
      <c r="H6" s="41"/>
      <c r="J6" s="41"/>
      <c r="K6" s="41"/>
    </row>
    <row r="7" spans="2:13" x14ac:dyDescent="0.25">
      <c r="B7" s="142">
        <v>41916</v>
      </c>
      <c r="C7" s="41">
        <v>1074.3938361420001</v>
      </c>
      <c r="D7" s="41">
        <v>1355.5779016170002</v>
      </c>
      <c r="E7" s="41">
        <v>1014.862209003</v>
      </c>
      <c r="F7" s="41">
        <v>1050</v>
      </c>
      <c r="G7" s="41">
        <v>1498</v>
      </c>
      <c r="H7" s="41"/>
      <c r="J7" s="41"/>
      <c r="K7" s="41"/>
    </row>
    <row r="8" spans="2:13" x14ac:dyDescent="0.25">
      <c r="B8" s="142">
        <v>41917</v>
      </c>
      <c r="C8" s="41">
        <v>1094.3026774080001</v>
      </c>
      <c r="D8" s="41">
        <v>1360.7877627330001</v>
      </c>
      <c r="E8" s="41">
        <v>1031.158684563</v>
      </c>
      <c r="F8" s="41">
        <v>1057</v>
      </c>
      <c r="G8" s="41">
        <v>1481</v>
      </c>
      <c r="H8" s="41"/>
      <c r="J8" s="41"/>
      <c r="K8" s="41"/>
    </row>
    <row r="9" spans="2:13" x14ac:dyDescent="0.25">
      <c r="B9" s="142">
        <v>41918</v>
      </c>
      <c r="C9" s="41">
        <v>1115.8518490469999</v>
      </c>
      <c r="D9" s="41">
        <v>1351.6539906540002</v>
      </c>
      <c r="E9" s="41">
        <v>1059.8295833249999</v>
      </c>
      <c r="F9" s="41">
        <v>1058</v>
      </c>
      <c r="G9" s="41">
        <v>1509</v>
      </c>
      <c r="H9" s="41"/>
      <c r="J9" s="41"/>
      <c r="K9" s="41"/>
    </row>
    <row r="10" spans="2:13" x14ac:dyDescent="0.25">
      <c r="B10" s="142">
        <v>41919</v>
      </c>
      <c r="C10" s="41">
        <v>1147.2599402700002</v>
      </c>
      <c r="D10" s="41">
        <v>1346.4132259170001</v>
      </c>
      <c r="E10" s="41">
        <v>1089.2656985489998</v>
      </c>
      <c r="F10" s="41">
        <v>1059</v>
      </c>
      <c r="G10" s="41">
        <v>1547</v>
      </c>
      <c r="H10" s="41"/>
      <c r="J10" s="41"/>
      <c r="K10" s="41"/>
    </row>
    <row r="11" spans="2:13" x14ac:dyDescent="0.25">
      <c r="B11" s="142">
        <v>41920</v>
      </c>
      <c r="C11" s="41">
        <v>1169.5602977400001</v>
      </c>
      <c r="D11" s="41">
        <v>1323.588824979</v>
      </c>
      <c r="E11" s="41">
        <v>1126.834088475</v>
      </c>
      <c r="F11" s="41">
        <v>1070</v>
      </c>
      <c r="G11" s="41">
        <v>1548</v>
      </c>
      <c r="H11" s="41"/>
      <c r="J11" s="41"/>
      <c r="K11" s="41"/>
    </row>
    <row r="12" spans="2:13" x14ac:dyDescent="0.25">
      <c r="B12" s="142">
        <v>41921</v>
      </c>
      <c r="C12" s="41">
        <v>1173.6817137330002</v>
      </c>
      <c r="D12" s="41">
        <v>1339.2448105620001</v>
      </c>
      <c r="E12" s="41">
        <v>1150.172815032</v>
      </c>
      <c r="F12" s="41">
        <v>1080</v>
      </c>
      <c r="G12" s="41">
        <v>1550</v>
      </c>
      <c r="H12" s="41"/>
      <c r="J12" s="41"/>
      <c r="K12" s="41"/>
    </row>
    <row r="13" spans="2:13" x14ac:dyDescent="0.25">
      <c r="B13" s="142">
        <v>41922</v>
      </c>
      <c r="C13" s="41">
        <v>1187.9180578499997</v>
      </c>
      <c r="D13" s="41">
        <v>1349.4310412279999</v>
      </c>
      <c r="E13" s="41">
        <v>1145.4294289890001</v>
      </c>
      <c r="F13" s="41">
        <v>1092</v>
      </c>
      <c r="G13" s="41">
        <v>1561</v>
      </c>
      <c r="H13" s="41"/>
      <c r="J13" s="41"/>
      <c r="K13" s="41"/>
    </row>
    <row r="14" spans="2:13" x14ac:dyDescent="0.25">
      <c r="B14" s="142">
        <v>41923</v>
      </c>
      <c r="C14" s="41">
        <v>1222.816877103</v>
      </c>
      <c r="D14" s="41">
        <v>1349.9257669109998</v>
      </c>
      <c r="E14" s="41">
        <v>1130.2520067119999</v>
      </c>
      <c r="F14" s="41">
        <v>1122</v>
      </c>
      <c r="G14" s="41">
        <v>1572</v>
      </c>
      <c r="H14" s="41"/>
      <c r="J14" s="41"/>
      <c r="K14" s="41"/>
    </row>
    <row r="15" spans="2:13" x14ac:dyDescent="0.25">
      <c r="B15" s="142">
        <v>41924</v>
      </c>
      <c r="C15" s="41">
        <v>1264.745779419</v>
      </c>
      <c r="D15" s="41">
        <v>1306.0430814419999</v>
      </c>
      <c r="E15" s="41">
        <v>1099.9672005510001</v>
      </c>
      <c r="F15" s="41">
        <v>1156</v>
      </c>
      <c r="G15" s="41">
        <v>1596</v>
      </c>
      <c r="H15" s="41"/>
      <c r="J15" s="41"/>
      <c r="K15" s="41"/>
    </row>
    <row r="16" spans="2:13" x14ac:dyDescent="0.25">
      <c r="B16" s="142">
        <v>41925</v>
      </c>
      <c r="C16" s="41">
        <v>1285.5556913610001</v>
      </c>
      <c r="D16" s="41">
        <v>1284.7735696379998</v>
      </c>
      <c r="E16" s="41">
        <v>1091.3023974329999</v>
      </c>
      <c r="F16" s="41">
        <v>1202</v>
      </c>
      <c r="G16" s="41">
        <v>1599</v>
      </c>
      <c r="H16" s="41"/>
      <c r="J16" s="41"/>
      <c r="K16" s="41"/>
    </row>
    <row r="17" spans="2:11" x14ac:dyDescent="0.25">
      <c r="B17" s="142">
        <v>41926</v>
      </c>
      <c r="C17" s="41">
        <v>1272.250884069</v>
      </c>
      <c r="D17" s="41">
        <v>1260.6498906239997</v>
      </c>
      <c r="E17" s="41">
        <v>1105.0123951229998</v>
      </c>
      <c r="F17" s="41">
        <v>1261</v>
      </c>
      <c r="G17" s="41">
        <v>1608</v>
      </c>
      <c r="H17" s="41"/>
      <c r="J17" s="41"/>
      <c r="K17" s="41"/>
    </row>
    <row r="18" spans="2:11" x14ac:dyDescent="0.25">
      <c r="B18" s="142">
        <v>41927</v>
      </c>
      <c r="C18" s="41">
        <v>1265.5706478479999</v>
      </c>
      <c r="D18" s="41">
        <v>1242.5734410059999</v>
      </c>
      <c r="E18" s="41">
        <v>1250</v>
      </c>
      <c r="F18" s="41">
        <v>1272</v>
      </c>
      <c r="G18" s="41">
        <v>1603</v>
      </c>
      <c r="H18" s="41"/>
      <c r="J18" s="41"/>
      <c r="K18" s="41"/>
    </row>
    <row r="19" spans="2:11" x14ac:dyDescent="0.25">
      <c r="B19" s="142">
        <v>41928</v>
      </c>
      <c r="C19" s="41">
        <v>1249.8700726709999</v>
      </c>
      <c r="D19" s="41">
        <v>1270.9210460069999</v>
      </c>
      <c r="E19" s="41">
        <v>1212.4559586780001</v>
      </c>
      <c r="F19" s="41">
        <v>1285</v>
      </c>
      <c r="G19" s="41">
        <v>1605</v>
      </c>
      <c r="H19" s="41"/>
      <c r="J19" s="41"/>
      <c r="K19" s="41"/>
    </row>
    <row r="20" spans="2:11" x14ac:dyDescent="0.25">
      <c r="B20" s="142">
        <v>41929</v>
      </c>
      <c r="C20" s="41">
        <v>1235.921576574</v>
      </c>
      <c r="D20" s="41">
        <v>1317.2976422609997</v>
      </c>
      <c r="E20" s="41">
        <v>1252.1891655900001</v>
      </c>
      <c r="F20" s="41">
        <v>1326</v>
      </c>
      <c r="G20" s="41">
        <v>1622</v>
      </c>
      <c r="H20" s="41"/>
      <c r="J20" s="41"/>
      <c r="K20" s="41"/>
    </row>
    <row r="21" spans="2:11" x14ac:dyDescent="0.25">
      <c r="B21" s="142">
        <v>41930</v>
      </c>
      <c r="C21" s="41">
        <v>1240.520515575</v>
      </c>
      <c r="D21" s="41">
        <v>1329.8421965940001</v>
      </c>
      <c r="E21" s="41">
        <v>1252.6395124170003</v>
      </c>
      <c r="F21" s="41">
        <v>1349</v>
      </c>
      <c r="G21" s="41">
        <v>1619</v>
      </c>
      <c r="H21" s="41"/>
      <c r="J21" s="41"/>
      <c r="K21" s="41"/>
    </row>
    <row r="22" spans="2:11" x14ac:dyDescent="0.25">
      <c r="B22" s="142">
        <v>41931</v>
      </c>
      <c r="C22" s="41">
        <v>1248.501388788</v>
      </c>
      <c r="D22" s="41">
        <v>1331.8535299139999</v>
      </c>
      <c r="E22" s="41">
        <v>1231.0322654399999</v>
      </c>
      <c r="F22" s="41">
        <v>1325</v>
      </c>
      <c r="G22" s="41">
        <v>1597</v>
      </c>
      <c r="H22" s="41"/>
      <c r="J22" s="41"/>
      <c r="K22" s="41"/>
    </row>
    <row r="23" spans="2:11" x14ac:dyDescent="0.25">
      <c r="B23" s="142">
        <v>41932</v>
      </c>
      <c r="C23" s="41">
        <v>1219.054283382</v>
      </c>
      <c r="D23" s="41">
        <v>1314.7296618119999</v>
      </c>
      <c r="E23" s="41">
        <v>1240.80774933</v>
      </c>
      <c r="F23" s="41">
        <v>1323</v>
      </c>
      <c r="G23" s="41">
        <v>1624</v>
      </c>
      <c r="H23" s="41"/>
      <c r="J23" s="41"/>
      <c r="K23" s="41"/>
    </row>
    <row r="24" spans="2:11" x14ac:dyDescent="0.25">
      <c r="B24" s="142">
        <v>41933</v>
      </c>
      <c r="C24" s="41">
        <v>1142.804576343</v>
      </c>
      <c r="D24" s="41">
        <v>1303.0064500919998</v>
      </c>
      <c r="E24" s="41">
        <v>1232.5184654250002</v>
      </c>
      <c r="F24" s="41">
        <v>1355</v>
      </c>
      <c r="G24" s="41">
        <v>1651</v>
      </c>
      <c r="H24" s="41"/>
      <c r="J24" s="41"/>
      <c r="K24" s="41"/>
    </row>
    <row r="25" spans="2:11" x14ac:dyDescent="0.25">
      <c r="B25" s="142">
        <v>41934</v>
      </c>
      <c r="C25" s="41">
        <v>1055.2273903469998</v>
      </c>
      <c r="D25" s="41">
        <v>1299.9716963189999</v>
      </c>
      <c r="E25" s="41">
        <v>1266.6529886369999</v>
      </c>
      <c r="F25" s="41">
        <v>1390</v>
      </c>
      <c r="G25" s="41">
        <v>1651</v>
      </c>
      <c r="H25" s="41"/>
      <c r="J25" s="41"/>
      <c r="K25" s="41"/>
    </row>
    <row r="26" spans="2:11" x14ac:dyDescent="0.25">
      <c r="B26" s="142">
        <v>41935</v>
      </c>
      <c r="C26" s="41">
        <v>1038.868380099</v>
      </c>
      <c r="D26" s="41">
        <v>1306.3344984299999</v>
      </c>
      <c r="E26" s="41">
        <v>1299.4592322810001</v>
      </c>
      <c r="F26" s="41">
        <v>1400</v>
      </c>
      <c r="G26" s="41">
        <v>1634</v>
      </c>
      <c r="H26" s="41"/>
      <c r="J26" s="41"/>
      <c r="K26" s="41"/>
    </row>
    <row r="27" spans="2:11" x14ac:dyDescent="0.25">
      <c r="B27" s="142">
        <v>41936</v>
      </c>
      <c r="C27" s="41">
        <v>1119.5349566909999</v>
      </c>
      <c r="D27" s="41">
        <v>1328.4805779209998</v>
      </c>
      <c r="E27" s="41">
        <v>1288.1998619670001</v>
      </c>
      <c r="F27" s="41">
        <v>1404</v>
      </c>
      <c r="G27" s="41">
        <v>1618</v>
      </c>
      <c r="H27" s="41"/>
      <c r="J27" s="41"/>
      <c r="K27" s="41"/>
    </row>
    <row r="28" spans="2:11" x14ac:dyDescent="0.25">
      <c r="B28" s="142">
        <v>41937</v>
      </c>
      <c r="C28" s="41">
        <v>1138.056190713</v>
      </c>
      <c r="D28" s="41">
        <v>1316.832294627</v>
      </c>
      <c r="E28" s="41">
        <v>1288.2980460660001</v>
      </c>
      <c r="F28" s="41">
        <v>1395</v>
      </c>
      <c r="G28" s="41">
        <v>1603</v>
      </c>
      <c r="H28" s="41"/>
      <c r="J28" s="41"/>
      <c r="K28" s="41"/>
    </row>
    <row r="29" spans="2:11" x14ac:dyDescent="0.25">
      <c r="B29" s="142">
        <v>41938</v>
      </c>
      <c r="C29" s="41">
        <v>1135.2011596259999</v>
      </c>
      <c r="D29" s="41">
        <v>1310.8770947759999</v>
      </c>
      <c r="E29" s="41">
        <v>1298.0676273390002</v>
      </c>
      <c r="F29" s="41">
        <v>1395</v>
      </c>
      <c r="G29" s="41">
        <v>1609</v>
      </c>
      <c r="H29" s="41"/>
      <c r="J29" s="41"/>
      <c r="K29" s="41"/>
    </row>
    <row r="30" spans="2:11" x14ac:dyDescent="0.25">
      <c r="B30" s="142">
        <v>41939</v>
      </c>
      <c r="C30" s="41">
        <v>1131.085986351</v>
      </c>
      <c r="D30" s="41">
        <v>1322.53817394</v>
      </c>
      <c r="E30" s="41">
        <v>1286.6267053080001</v>
      </c>
      <c r="F30" s="41">
        <v>1394</v>
      </c>
      <c r="G30" s="41">
        <v>1642</v>
      </c>
      <c r="H30" s="41"/>
      <c r="J30" s="41"/>
      <c r="K30" s="41"/>
    </row>
    <row r="31" spans="2:11" x14ac:dyDescent="0.25">
      <c r="B31" s="142">
        <v>41940</v>
      </c>
      <c r="C31" s="41">
        <v>1135.72678707</v>
      </c>
      <c r="D31" s="41">
        <v>1329.650108349</v>
      </c>
      <c r="E31" s="41">
        <v>1279.073986053</v>
      </c>
      <c r="F31" s="41">
        <v>1393</v>
      </c>
      <c r="G31" s="41">
        <v>1664</v>
      </c>
      <c r="H31" s="41"/>
      <c r="J31" s="41"/>
      <c r="K31" s="41"/>
    </row>
    <row r="32" spans="2:11" x14ac:dyDescent="0.25">
      <c r="B32" s="142">
        <v>41941</v>
      </c>
      <c r="C32" s="41">
        <v>1143.4304148210001</v>
      </c>
      <c r="D32" s="41">
        <v>1327.748112711</v>
      </c>
      <c r="E32" s="41">
        <v>1300.7585933130001</v>
      </c>
      <c r="F32" s="41">
        <v>1377</v>
      </c>
      <c r="G32" s="41">
        <v>1663</v>
      </c>
      <c r="H32" s="41"/>
      <c r="J32" s="41"/>
      <c r="K32" s="41"/>
    </row>
    <row r="33" spans="2:11" x14ac:dyDescent="0.25">
      <c r="B33" s="142">
        <v>41942</v>
      </c>
      <c r="C33" s="41">
        <v>1137.7436140860002</v>
      </c>
      <c r="D33" s="41">
        <v>1343.8613133569997</v>
      </c>
      <c r="E33" s="41">
        <v>1311.0242739720002</v>
      </c>
      <c r="F33" s="41">
        <v>1353</v>
      </c>
      <c r="G33" s="41">
        <v>1635</v>
      </c>
      <c r="H33" s="41"/>
      <c r="J33" s="41"/>
      <c r="K33" s="41"/>
    </row>
    <row r="34" spans="2:11" x14ac:dyDescent="0.25">
      <c r="B34" s="142">
        <v>41943</v>
      </c>
      <c r="C34" s="41">
        <v>1144.3351089630003</v>
      </c>
      <c r="D34" s="41">
        <v>1361.0639025180001</v>
      </c>
      <c r="E34" s="41">
        <v>1279.1882762639998</v>
      </c>
      <c r="F34" s="41">
        <v>1320</v>
      </c>
      <c r="G34" s="41">
        <v>1620</v>
      </c>
      <c r="H34" s="41"/>
      <c r="J34" s="41"/>
      <c r="K34" s="41"/>
    </row>
    <row r="35" spans="2:11" x14ac:dyDescent="0.25">
      <c r="B35" s="142">
        <v>41944</v>
      </c>
      <c r="C35" s="41">
        <v>1174.8657807120001</v>
      </c>
      <c r="D35" s="41">
        <v>1372.544428785</v>
      </c>
      <c r="E35" s="41">
        <v>1276.8961556700001</v>
      </c>
      <c r="F35" s="41">
        <v>1281</v>
      </c>
      <c r="G35" s="41">
        <v>1603</v>
      </c>
      <c r="H35" s="41"/>
      <c r="J35" s="41"/>
      <c r="K35" s="41"/>
    </row>
    <row r="36" spans="2:11" x14ac:dyDescent="0.25">
      <c r="B36" s="142">
        <v>41945</v>
      </c>
      <c r="C36" s="41">
        <v>1208.6780521349999</v>
      </c>
      <c r="D36" s="41">
        <v>1377.0720624539997</v>
      </c>
      <c r="E36" s="41">
        <v>1286.265421605</v>
      </c>
      <c r="F36" s="41">
        <v>1262</v>
      </c>
      <c r="G36" s="41">
        <v>1543</v>
      </c>
      <c r="H36" s="41"/>
      <c r="J36" s="41"/>
      <c r="K36" s="41"/>
    </row>
    <row r="37" spans="2:11" x14ac:dyDescent="0.25">
      <c r="B37" s="142">
        <v>41946</v>
      </c>
      <c r="C37" s="41">
        <v>1207.5604537439999</v>
      </c>
      <c r="D37" s="41">
        <v>1373.0694757230001</v>
      </c>
      <c r="E37" s="41">
        <v>1296.7700116380001</v>
      </c>
      <c r="F37" s="41">
        <v>1260</v>
      </c>
      <c r="G37" s="41">
        <v>1573</v>
      </c>
      <c r="H37" s="41"/>
      <c r="J37" s="41"/>
      <c r="K37" s="41"/>
    </row>
    <row r="38" spans="2:11" x14ac:dyDescent="0.25">
      <c r="B38" s="142">
        <v>41947</v>
      </c>
      <c r="C38" s="41">
        <v>1196.928626226</v>
      </c>
      <c r="D38" s="41">
        <v>1352.240287485</v>
      </c>
      <c r="E38" s="41">
        <v>1306.4930526419998</v>
      </c>
      <c r="F38" s="41">
        <v>1292</v>
      </c>
      <c r="G38" s="41">
        <v>1592</v>
      </c>
      <c r="H38" s="41"/>
      <c r="J38" s="41"/>
      <c r="K38" s="41"/>
    </row>
    <row r="39" spans="2:11" x14ac:dyDescent="0.25">
      <c r="B39" s="142">
        <v>41948</v>
      </c>
      <c r="C39" s="41">
        <v>1183.8186583050001</v>
      </c>
      <c r="D39" s="41">
        <v>1357.5155378310001</v>
      </c>
      <c r="E39" s="41">
        <v>1331.5609686540001</v>
      </c>
      <c r="F39" s="41">
        <v>1314</v>
      </c>
      <c r="G39" s="41">
        <v>1600</v>
      </c>
      <c r="H39" s="41"/>
      <c r="J39" s="41"/>
      <c r="K39" s="41"/>
    </row>
    <row r="40" spans="2:11" x14ac:dyDescent="0.25">
      <c r="B40" s="142">
        <v>41949</v>
      </c>
      <c r="C40" s="41">
        <v>1192.58620866</v>
      </c>
      <c r="D40" s="41">
        <v>1356.2365221300001</v>
      </c>
      <c r="E40" s="41">
        <v>1334.87194275</v>
      </c>
      <c r="F40" s="41">
        <v>1321</v>
      </c>
      <c r="G40" s="41">
        <v>1606</v>
      </c>
      <c r="H40" s="41"/>
      <c r="J40" s="41"/>
      <c r="K40" s="41"/>
    </row>
    <row r="41" spans="2:11" x14ac:dyDescent="0.25">
      <c r="B41" s="142">
        <v>41950</v>
      </c>
      <c r="C41" s="41">
        <v>1213.2433641959999</v>
      </c>
      <c r="D41" s="41">
        <v>1356.0994936050001</v>
      </c>
      <c r="E41" s="41">
        <v>1316.2153746629999</v>
      </c>
      <c r="F41" s="41">
        <v>1332</v>
      </c>
      <c r="G41" s="41">
        <v>1605</v>
      </c>
      <c r="H41" s="41"/>
      <c r="J41" s="41"/>
      <c r="K41" s="41"/>
    </row>
    <row r="42" spans="2:11" x14ac:dyDescent="0.25">
      <c r="B42" s="142">
        <v>41951</v>
      </c>
      <c r="C42" s="41">
        <v>1221.9270920699998</v>
      </c>
      <c r="D42" s="41">
        <v>1332.3961474350001</v>
      </c>
      <c r="E42" s="41">
        <v>1308.09207474</v>
      </c>
      <c r="F42" s="41">
        <v>1340</v>
      </c>
      <c r="G42" s="41">
        <v>1606</v>
      </c>
      <c r="H42" s="41"/>
      <c r="J42" s="41"/>
      <c r="K42" s="41"/>
    </row>
    <row r="43" spans="2:11" x14ac:dyDescent="0.25">
      <c r="B43" s="142">
        <v>41952</v>
      </c>
      <c r="C43" s="41">
        <v>1256.6891498939999</v>
      </c>
      <c r="D43" s="41">
        <v>1307.4040139609999</v>
      </c>
      <c r="E43" s="41">
        <v>1288.855829283</v>
      </c>
      <c r="F43" s="41">
        <v>1315</v>
      </c>
      <c r="G43" s="41">
        <v>1596</v>
      </c>
      <c r="H43" s="41"/>
      <c r="J43" s="41"/>
      <c r="K43" s="41"/>
    </row>
    <row r="44" spans="2:11" x14ac:dyDescent="0.25">
      <c r="B44" s="142">
        <v>41953</v>
      </c>
      <c r="C44" s="41">
        <v>1280.1498625049996</v>
      </c>
      <c r="D44" s="41">
        <v>1278.5283398939998</v>
      </c>
      <c r="E44" s="41">
        <v>1284.0754486769999</v>
      </c>
      <c r="F44" s="41">
        <v>1325</v>
      </c>
      <c r="G44" s="41">
        <v>1597</v>
      </c>
      <c r="H44" s="41"/>
      <c r="J44" s="41"/>
      <c r="K44" s="41"/>
    </row>
    <row r="45" spans="2:11" x14ac:dyDescent="0.25">
      <c r="B45" s="142">
        <v>41954</v>
      </c>
      <c r="C45" s="41">
        <v>1283.8866401699997</v>
      </c>
      <c r="D45" s="41">
        <v>1270.98790287</v>
      </c>
      <c r="E45" s="41">
        <v>1295.9345718059999</v>
      </c>
      <c r="F45" s="41">
        <v>1353</v>
      </c>
      <c r="G45" s="41">
        <v>1599</v>
      </c>
      <c r="H45" s="41"/>
      <c r="J45" s="41"/>
      <c r="K45" s="41"/>
    </row>
    <row r="46" spans="2:11" x14ac:dyDescent="0.25">
      <c r="B46" s="142">
        <v>41955</v>
      </c>
      <c r="C46" s="41">
        <v>1296.6015765479999</v>
      </c>
      <c r="D46" s="41">
        <v>1270.0021114260001</v>
      </c>
      <c r="E46" s="41">
        <v>1312.321869027</v>
      </c>
      <c r="F46" s="41">
        <v>1383</v>
      </c>
      <c r="G46" s="41">
        <v>1611</v>
      </c>
      <c r="H46" s="41"/>
      <c r="J46" s="41"/>
      <c r="K46" s="41"/>
    </row>
    <row r="47" spans="2:11" x14ac:dyDescent="0.25">
      <c r="B47" s="142">
        <v>41956</v>
      </c>
      <c r="C47" s="41">
        <v>1286.7558430619999</v>
      </c>
      <c r="D47" s="41">
        <v>1273.917395988</v>
      </c>
      <c r="E47" s="41">
        <v>1326.2818248629999</v>
      </c>
      <c r="F47" s="41">
        <v>1397</v>
      </c>
      <c r="G47" s="41">
        <v>1598</v>
      </c>
      <c r="H47" s="41"/>
      <c r="J47" s="41"/>
      <c r="K47" s="41"/>
    </row>
    <row r="48" spans="2:11" x14ac:dyDescent="0.25">
      <c r="B48" s="142">
        <v>41957</v>
      </c>
      <c r="C48" s="41">
        <v>1281.5951963369998</v>
      </c>
      <c r="D48" s="41">
        <v>1289.6507459459999</v>
      </c>
      <c r="E48" s="41">
        <v>1298.5464474179998</v>
      </c>
      <c r="F48" s="41">
        <v>1390</v>
      </c>
      <c r="G48" s="41">
        <v>1589</v>
      </c>
      <c r="H48" s="41"/>
      <c r="J48" s="41"/>
      <c r="K48" s="41"/>
    </row>
    <row r="49" spans="2:11" x14ac:dyDescent="0.25">
      <c r="B49" s="142">
        <v>41958</v>
      </c>
      <c r="C49" s="41">
        <v>1248.0608315129998</v>
      </c>
      <c r="D49" s="41">
        <v>1305.021260217</v>
      </c>
      <c r="E49" s="41">
        <v>1293.862945656</v>
      </c>
      <c r="F49" s="41">
        <v>1396</v>
      </c>
      <c r="G49" s="41">
        <v>1578</v>
      </c>
      <c r="H49" s="41"/>
      <c r="J49" s="41"/>
      <c r="K49" s="41"/>
    </row>
    <row r="50" spans="2:11" x14ac:dyDescent="0.25">
      <c r="B50" s="142">
        <v>41959</v>
      </c>
      <c r="C50" s="41">
        <v>1265.1530378580001</v>
      </c>
      <c r="D50" s="41">
        <v>1329.6259905660002</v>
      </c>
      <c r="E50" s="41">
        <v>1303.9883856629999</v>
      </c>
      <c r="F50" s="41">
        <v>1398</v>
      </c>
      <c r="G50" s="41">
        <v>1561</v>
      </c>
      <c r="H50" s="41"/>
      <c r="J50" s="41"/>
      <c r="K50" s="41"/>
    </row>
    <row r="51" spans="2:11" x14ac:dyDescent="0.25">
      <c r="B51" s="142">
        <v>41960</v>
      </c>
      <c r="C51" s="41">
        <v>1266.7554952830001</v>
      </c>
      <c r="D51" s="41">
        <v>1349.07405552</v>
      </c>
      <c r="E51" s="41">
        <v>1307.6778210270002</v>
      </c>
      <c r="F51" s="41">
        <v>1404</v>
      </c>
      <c r="G51" s="41">
        <v>1554</v>
      </c>
      <c r="H51" s="41"/>
      <c r="J51" s="41"/>
      <c r="K51" s="41"/>
    </row>
    <row r="52" spans="2:11" x14ac:dyDescent="0.25">
      <c r="B52" s="142">
        <v>41961</v>
      </c>
      <c r="C52" s="41">
        <v>1272.0335245620001</v>
      </c>
      <c r="D52" s="41">
        <v>1362.5999140469999</v>
      </c>
      <c r="E52" s="41">
        <v>1290.9726891449998</v>
      </c>
      <c r="F52" s="41">
        <v>1419</v>
      </c>
      <c r="G52" s="41">
        <v>1557</v>
      </c>
      <c r="H52" s="41"/>
      <c r="J52" s="41"/>
      <c r="K52" s="41"/>
    </row>
    <row r="53" spans="2:11" x14ac:dyDescent="0.25">
      <c r="B53" s="142">
        <v>41962</v>
      </c>
      <c r="C53" s="41">
        <v>1273.541688729</v>
      </c>
      <c r="D53" s="41">
        <v>1343.0419900529998</v>
      </c>
      <c r="E53" s="41">
        <v>1297.3156685849999</v>
      </c>
      <c r="F53" s="41">
        <v>1421</v>
      </c>
      <c r="G53" s="41">
        <v>1524</v>
      </c>
      <c r="H53" s="41"/>
      <c r="J53" s="41"/>
      <c r="K53" s="41"/>
    </row>
    <row r="54" spans="2:11" x14ac:dyDescent="0.25">
      <c r="B54" s="142">
        <v>41963</v>
      </c>
      <c r="C54" s="41">
        <v>1287.903096735</v>
      </c>
      <c r="D54" s="41">
        <v>1343.6013807749998</v>
      </c>
      <c r="E54" s="41">
        <v>1291.0031553869999</v>
      </c>
      <c r="F54" s="41">
        <v>1423</v>
      </c>
      <c r="G54" s="41">
        <v>1465</v>
      </c>
      <c r="H54" s="41"/>
      <c r="J54" s="41"/>
      <c r="K54" s="41"/>
    </row>
    <row r="55" spans="2:11" x14ac:dyDescent="0.25">
      <c r="B55" s="142">
        <v>41964</v>
      </c>
      <c r="C55" s="41">
        <v>1299.5554802129998</v>
      </c>
      <c r="D55" s="41">
        <v>1355.8941204959999</v>
      </c>
      <c r="E55" s="41">
        <v>1278.6442603950002</v>
      </c>
      <c r="F55" s="41">
        <v>1422</v>
      </c>
      <c r="G55" s="41">
        <v>1430</v>
      </c>
      <c r="H55" s="41"/>
      <c r="J55" s="41"/>
      <c r="K55" s="41"/>
    </row>
    <row r="56" spans="2:11" x14ac:dyDescent="0.25">
      <c r="B56" s="142">
        <v>41965</v>
      </c>
      <c r="C56" s="41">
        <v>1299.6131305409999</v>
      </c>
      <c r="D56" s="41">
        <v>1358.2421273009998</v>
      </c>
      <c r="E56" s="41">
        <v>1291.430654067</v>
      </c>
      <c r="F56" s="41">
        <v>1419</v>
      </c>
      <c r="G56" s="41">
        <v>1372</v>
      </c>
      <c r="H56" s="41"/>
      <c r="J56" s="41"/>
      <c r="K56" s="41"/>
    </row>
    <row r="57" spans="2:11" x14ac:dyDescent="0.25">
      <c r="B57" s="142">
        <v>41966</v>
      </c>
      <c r="C57" s="41">
        <v>1296.2276316389998</v>
      </c>
      <c r="D57" s="41">
        <v>1334.7522197579999</v>
      </c>
      <c r="E57" s="41">
        <v>1302.6478545539999</v>
      </c>
      <c r="F57" s="41">
        <v>1400</v>
      </c>
      <c r="G57" s="41">
        <v>1364</v>
      </c>
      <c r="H57" s="41"/>
      <c r="J57" s="41"/>
      <c r="K57" s="41"/>
    </row>
    <row r="58" spans="2:11" x14ac:dyDescent="0.25">
      <c r="B58" s="142">
        <v>41967</v>
      </c>
      <c r="C58" s="41">
        <v>1268.3085917489998</v>
      </c>
      <c r="D58" s="41">
        <v>1306.6383848580001</v>
      </c>
      <c r="E58" s="41">
        <v>1316.4258007409999</v>
      </c>
      <c r="F58" s="41">
        <v>1395</v>
      </c>
      <c r="G58" s="41">
        <v>1390</v>
      </c>
      <c r="H58" s="41"/>
      <c r="J58" s="41"/>
      <c r="K58" s="41"/>
    </row>
    <row r="59" spans="2:11" x14ac:dyDescent="0.25">
      <c r="B59" s="142">
        <v>41968</v>
      </c>
      <c r="C59" s="41">
        <v>1260.8209989059999</v>
      </c>
      <c r="D59" s="41">
        <v>1300.3466606009999</v>
      </c>
      <c r="E59" s="41">
        <v>1318.437716055</v>
      </c>
      <c r="F59" s="41">
        <v>1400</v>
      </c>
      <c r="G59" s="41">
        <v>1421</v>
      </c>
      <c r="H59" s="41"/>
      <c r="J59" s="41"/>
      <c r="K59" s="41"/>
    </row>
    <row r="60" spans="2:11" x14ac:dyDescent="0.25">
      <c r="B60" s="142">
        <v>41969</v>
      </c>
      <c r="C60" s="41">
        <v>1250.74096029</v>
      </c>
      <c r="D60" s="41">
        <v>1275.9340665780001</v>
      </c>
      <c r="E60" s="41">
        <v>1324.126070262</v>
      </c>
      <c r="F60" s="41">
        <v>1404</v>
      </c>
      <c r="G60" s="41">
        <v>1446</v>
      </c>
      <c r="H60" s="41"/>
      <c r="J60" s="41"/>
      <c r="K60" s="41"/>
    </row>
    <row r="61" spans="2:11" x14ac:dyDescent="0.25">
      <c r="B61" s="142">
        <v>41970</v>
      </c>
      <c r="C61" s="41">
        <v>1220.9017872509999</v>
      </c>
      <c r="D61" s="41">
        <v>1280.7586377150001</v>
      </c>
      <c r="E61" s="41">
        <v>1328.2081460459999</v>
      </c>
      <c r="F61" s="41">
        <v>1387</v>
      </c>
      <c r="G61" s="41">
        <v>1483</v>
      </c>
      <c r="H61" s="41"/>
      <c r="J61" s="41"/>
      <c r="K61" s="41"/>
    </row>
    <row r="62" spans="2:11" x14ac:dyDescent="0.25">
      <c r="B62" s="142">
        <v>41971</v>
      </c>
      <c r="C62" s="41">
        <v>1232.5765689419998</v>
      </c>
      <c r="D62" s="41">
        <v>1297.6784401950001</v>
      </c>
      <c r="E62" s="41">
        <v>1329.7749508979998</v>
      </c>
      <c r="F62" s="41">
        <v>1347</v>
      </c>
      <c r="G62" s="41">
        <v>1501</v>
      </c>
      <c r="H62" s="41"/>
      <c r="J62" s="41"/>
      <c r="K62" s="41"/>
    </row>
    <row r="63" spans="2:11" x14ac:dyDescent="0.25">
      <c r="B63" s="142">
        <v>41972</v>
      </c>
      <c r="C63" s="41">
        <v>1225.536285918</v>
      </c>
      <c r="D63" s="41">
        <v>1285.7378056349999</v>
      </c>
      <c r="E63" s="41">
        <v>1305.6149955599999</v>
      </c>
      <c r="F63" s="41">
        <v>1351</v>
      </c>
      <c r="G63" s="41">
        <v>1521</v>
      </c>
      <c r="H63" s="41"/>
      <c r="J63" s="41"/>
      <c r="K63" s="41"/>
    </row>
    <row r="64" spans="2:11" x14ac:dyDescent="0.25">
      <c r="B64" s="142">
        <v>41973</v>
      </c>
      <c r="C64" s="41">
        <v>1224.3197093009999</v>
      </c>
      <c r="D64" s="41">
        <v>1232.0510949479999</v>
      </c>
      <c r="E64" s="41">
        <v>1265.794415892</v>
      </c>
      <c r="F64" s="41">
        <v>1359</v>
      </c>
      <c r="G64" s="41">
        <v>1521</v>
      </c>
      <c r="H64" s="41"/>
      <c r="J64" s="41"/>
      <c r="K64" s="41"/>
    </row>
    <row r="65" spans="2:11" x14ac:dyDescent="0.25">
      <c r="B65" s="142">
        <v>41974</v>
      </c>
      <c r="C65" s="41">
        <v>1204.504260123</v>
      </c>
      <c r="D65" s="41">
        <v>1195.3860091859999</v>
      </c>
      <c r="E65" s="41">
        <v>1223.7358449780002</v>
      </c>
      <c r="F65" s="41">
        <v>1364</v>
      </c>
      <c r="G65" s="41">
        <v>1511</v>
      </c>
      <c r="H65" s="41"/>
      <c r="J65" s="41"/>
      <c r="K65" s="41"/>
    </row>
    <row r="66" spans="2:11" x14ac:dyDescent="0.25">
      <c r="B66" s="142">
        <v>41975</v>
      </c>
      <c r="C66" s="41">
        <v>1203.0757509210002</v>
      </c>
      <c r="D66" s="41">
        <v>1148.906791245</v>
      </c>
      <c r="E66" s="41">
        <v>1172.4345268170002</v>
      </c>
      <c r="F66" s="41">
        <v>1354</v>
      </c>
      <c r="G66" s="41">
        <v>1520</v>
      </c>
      <c r="H66" s="41"/>
      <c r="J66" s="41"/>
      <c r="K66" s="41"/>
    </row>
    <row r="67" spans="2:11" x14ac:dyDescent="0.25">
      <c r="B67" s="142">
        <v>41976</v>
      </c>
      <c r="C67" s="41">
        <v>1200.7101540959998</v>
      </c>
      <c r="D67" s="41">
        <v>1121.5956787769999</v>
      </c>
      <c r="E67" s="41">
        <v>1175.1577194300003</v>
      </c>
      <c r="F67" s="41">
        <v>1379</v>
      </c>
      <c r="G67" s="41">
        <v>1507</v>
      </c>
      <c r="H67" s="41"/>
      <c r="J67" s="41"/>
      <c r="K67" s="41"/>
    </row>
    <row r="68" spans="2:11" x14ac:dyDescent="0.25">
      <c r="B68" s="142">
        <v>41977</v>
      </c>
      <c r="C68" s="41">
        <v>1196.277235068</v>
      </c>
      <c r="D68" s="41">
        <v>1126.2951508709998</v>
      </c>
      <c r="E68" s="41">
        <v>1200.7553814840001</v>
      </c>
      <c r="F68" s="41">
        <v>1381</v>
      </c>
      <c r="G68" s="41">
        <v>1514</v>
      </c>
      <c r="H68" s="41"/>
      <c r="J68" s="41"/>
      <c r="K68" s="41"/>
    </row>
    <row r="69" spans="2:11" x14ac:dyDescent="0.25">
      <c r="B69" s="142">
        <v>41978</v>
      </c>
      <c r="C69" s="41">
        <v>1184.444474184</v>
      </c>
      <c r="D69" s="41">
        <v>1116.3840146699999</v>
      </c>
      <c r="E69" s="41">
        <v>1216.0052052840001</v>
      </c>
      <c r="F69" s="41">
        <v>1357</v>
      </c>
      <c r="G69" s="41">
        <v>1522</v>
      </c>
      <c r="H69" s="41"/>
      <c r="J69" s="41"/>
      <c r="K69" s="41"/>
    </row>
    <row r="70" spans="2:11" x14ac:dyDescent="0.25">
      <c r="B70" s="142">
        <v>41979</v>
      </c>
      <c r="C70" s="41">
        <v>1202.8134076859999</v>
      </c>
      <c r="D70" s="41">
        <v>1058.302719927</v>
      </c>
      <c r="E70" s="41">
        <v>1242.9532464959998</v>
      </c>
      <c r="F70" s="41">
        <v>1335</v>
      </c>
      <c r="G70" s="41">
        <v>1513</v>
      </c>
      <c r="H70" s="41"/>
      <c r="J70" s="41"/>
      <c r="K70" s="41"/>
    </row>
    <row r="71" spans="2:11" x14ac:dyDescent="0.25">
      <c r="B71" s="142">
        <v>41980</v>
      </c>
      <c r="C71" s="41">
        <v>1223.6005935899998</v>
      </c>
      <c r="D71" s="41">
        <v>1020.4280970899998</v>
      </c>
      <c r="E71" s="41">
        <v>1268.6274243</v>
      </c>
      <c r="F71" s="41">
        <v>1344</v>
      </c>
      <c r="G71" s="41">
        <v>1531</v>
      </c>
      <c r="H71" s="41"/>
      <c r="J71" s="41"/>
      <c r="K71" s="41"/>
    </row>
    <row r="72" spans="2:11" x14ac:dyDescent="0.25">
      <c r="B72" s="142">
        <v>41981</v>
      </c>
      <c r="C72" s="41">
        <v>1244.9391662639998</v>
      </c>
      <c r="D72" s="41">
        <v>1021.3132929449999</v>
      </c>
      <c r="E72" s="41">
        <v>1267.3418008559997</v>
      </c>
      <c r="F72" s="41">
        <v>1362</v>
      </c>
      <c r="G72" s="41">
        <v>1539</v>
      </c>
      <c r="H72" s="41"/>
      <c r="J72" s="41"/>
      <c r="K72" s="41"/>
    </row>
    <row r="73" spans="2:11" x14ac:dyDescent="0.25">
      <c r="B73" s="142">
        <v>41982</v>
      </c>
      <c r="C73" s="41">
        <v>1245.2048626139999</v>
      </c>
      <c r="D73" s="41">
        <v>1035.7295025029998</v>
      </c>
      <c r="E73" s="41">
        <v>1248.3222972929998</v>
      </c>
      <c r="F73" s="41">
        <v>1379</v>
      </c>
      <c r="G73" s="41">
        <v>1554</v>
      </c>
      <c r="H73" s="41"/>
      <c r="J73" s="41"/>
      <c r="K73" s="41"/>
    </row>
    <row r="74" spans="2:11" x14ac:dyDescent="0.25">
      <c r="B74" s="142">
        <v>41983</v>
      </c>
      <c r="C74" s="41">
        <v>1246.7506112429999</v>
      </c>
      <c r="D74" s="41">
        <v>1050.4507324379999</v>
      </c>
      <c r="E74" s="41">
        <v>1206.869528379</v>
      </c>
      <c r="F74" s="41">
        <v>1380</v>
      </c>
      <c r="G74" s="41">
        <v>1528</v>
      </c>
      <c r="H74" s="41"/>
      <c r="J74" s="41"/>
      <c r="K74" s="41"/>
    </row>
    <row r="75" spans="2:11" x14ac:dyDescent="0.25">
      <c r="B75" s="142">
        <v>41984</v>
      </c>
      <c r="C75" s="41">
        <v>1238.6096743349997</v>
      </c>
      <c r="D75" s="41">
        <v>1085.5174812330001</v>
      </c>
      <c r="E75" s="41">
        <v>1155.9700130910001</v>
      </c>
      <c r="F75" s="41">
        <v>1365</v>
      </c>
      <c r="G75" s="41">
        <v>1498</v>
      </c>
      <c r="H75" s="41"/>
      <c r="J75" s="41"/>
      <c r="K75" s="41"/>
    </row>
    <row r="76" spans="2:11" x14ac:dyDescent="0.25">
      <c r="B76" s="142">
        <v>41985</v>
      </c>
      <c r="C76" s="41">
        <v>1222.3852006769998</v>
      </c>
      <c r="D76" s="41">
        <v>1105.4580811619999</v>
      </c>
      <c r="E76" s="41">
        <v>1076.4554477729998</v>
      </c>
      <c r="F76" s="41">
        <v>1359</v>
      </c>
      <c r="G76" s="41">
        <v>1453</v>
      </c>
      <c r="H76" s="41"/>
      <c r="J76" s="41"/>
      <c r="K76" s="41"/>
    </row>
    <row r="77" spans="2:11" x14ac:dyDescent="0.25">
      <c r="B77" s="142">
        <v>41986</v>
      </c>
      <c r="C77" s="41">
        <v>1227.568071426</v>
      </c>
      <c r="D77" s="41">
        <v>1077.5439007080001</v>
      </c>
      <c r="E77" s="41">
        <v>992.21358057599991</v>
      </c>
      <c r="F77" s="41">
        <v>1351</v>
      </c>
      <c r="G77" s="41">
        <v>1396</v>
      </c>
      <c r="H77" s="41"/>
      <c r="J77" s="41"/>
      <c r="K77" s="41"/>
    </row>
    <row r="78" spans="2:11" x14ac:dyDescent="0.25">
      <c r="B78" s="142">
        <v>41987</v>
      </c>
      <c r="C78" s="41">
        <v>1229.5415886209998</v>
      </c>
      <c r="D78" s="41">
        <v>1074.75160863</v>
      </c>
      <c r="E78" s="41">
        <v>923.43879159599999</v>
      </c>
      <c r="F78" s="41">
        <v>1332</v>
      </c>
      <c r="G78" s="41">
        <v>1376</v>
      </c>
      <c r="H78" s="41"/>
      <c r="J78" s="41"/>
      <c r="K78" s="41"/>
    </row>
    <row r="79" spans="2:11" x14ac:dyDescent="0.25">
      <c r="B79" s="142">
        <v>41988</v>
      </c>
      <c r="C79" s="41">
        <v>1196.4630388380001</v>
      </c>
      <c r="D79" s="41">
        <v>1077.7569195330002</v>
      </c>
      <c r="E79" s="41">
        <v>892.47090359700007</v>
      </c>
      <c r="F79" s="41">
        <v>1308</v>
      </c>
      <c r="G79" s="41">
        <v>1366</v>
      </c>
      <c r="H79" s="41"/>
      <c r="J79" s="41"/>
      <c r="K79" s="41"/>
    </row>
    <row r="80" spans="2:11" x14ac:dyDescent="0.25">
      <c r="B80" s="142">
        <v>41989</v>
      </c>
      <c r="C80" s="41">
        <v>1175.8772457360001</v>
      </c>
      <c r="D80" s="41">
        <v>1070.761715655</v>
      </c>
      <c r="E80" s="41">
        <v>858.82116074099997</v>
      </c>
      <c r="F80" s="41">
        <v>1292</v>
      </c>
      <c r="G80" s="41">
        <v>1357</v>
      </c>
      <c r="H80" s="41"/>
      <c r="J80" s="41"/>
      <c r="K80" s="41"/>
    </row>
    <row r="81" spans="2:14" x14ac:dyDescent="0.25">
      <c r="B81" s="142">
        <v>41990</v>
      </c>
      <c r="C81" s="41">
        <v>1149.305533581</v>
      </c>
      <c r="D81" s="41">
        <v>1070.2016008349999</v>
      </c>
      <c r="E81" s="41">
        <v>817.30841761500005</v>
      </c>
      <c r="F81" s="41">
        <v>1286</v>
      </c>
      <c r="G81" s="41">
        <v>1319</v>
      </c>
      <c r="H81" s="41"/>
      <c r="J81" s="41"/>
      <c r="K81" s="41"/>
    </row>
    <row r="82" spans="2:14" x14ac:dyDescent="0.25">
      <c r="B82" s="142">
        <v>41991</v>
      </c>
      <c r="C82" s="41">
        <v>1156.301404176</v>
      </c>
      <c r="D82" s="41">
        <v>1080.6097269899999</v>
      </c>
      <c r="E82" s="41">
        <v>802.45618239300006</v>
      </c>
      <c r="F82" s="41">
        <v>1275</v>
      </c>
      <c r="G82" s="41">
        <v>1277</v>
      </c>
      <c r="H82" s="41"/>
      <c r="J82" s="41"/>
      <c r="K82" s="41"/>
    </row>
    <row r="83" spans="2:14" x14ac:dyDescent="0.25">
      <c r="B83" s="142">
        <v>41992</v>
      </c>
      <c r="C83" s="41">
        <v>1160.9015478060003</v>
      </c>
      <c r="D83" s="41">
        <v>1088.0550510539999</v>
      </c>
      <c r="E83" s="41">
        <v>755.7034642860001</v>
      </c>
      <c r="F83" s="41">
        <v>1264</v>
      </c>
      <c r="G83" s="41">
        <v>1280</v>
      </c>
      <c r="H83" s="41"/>
      <c r="J83" s="41"/>
      <c r="K83" s="41"/>
    </row>
    <row r="84" spans="2:14" x14ac:dyDescent="0.25">
      <c r="B84" s="142">
        <v>41993</v>
      </c>
      <c r="C84" s="41">
        <v>1190.874039042</v>
      </c>
      <c r="D84" s="41">
        <v>1058.9121240960001</v>
      </c>
      <c r="E84" s="41">
        <v>727.22540883600016</v>
      </c>
      <c r="F84" s="41">
        <v>1254</v>
      </c>
      <c r="G84" s="41">
        <v>1310</v>
      </c>
      <c r="H84" s="41"/>
      <c r="J84" s="41"/>
      <c r="K84" s="41"/>
    </row>
    <row r="85" spans="2:14" x14ac:dyDescent="0.25">
      <c r="B85" s="142">
        <v>41994</v>
      </c>
      <c r="C85" s="41">
        <v>1218.261802017</v>
      </c>
      <c r="D85" s="41">
        <v>1024.6351122359999</v>
      </c>
      <c r="E85" s="41">
        <v>710.92949880900005</v>
      </c>
      <c r="F85" s="41">
        <v>1244</v>
      </c>
      <c r="G85" s="41">
        <v>1329</v>
      </c>
      <c r="H85" s="41"/>
      <c r="J85" s="41"/>
      <c r="K85" s="41"/>
    </row>
    <row r="86" spans="2:14" x14ac:dyDescent="0.25">
      <c r="B86" s="142">
        <v>41995</v>
      </c>
      <c r="C86" s="41">
        <v>1196.5489377299998</v>
      </c>
      <c r="D86" s="41">
        <v>998.78420969400008</v>
      </c>
      <c r="E86" s="41">
        <v>723.20679318300006</v>
      </c>
      <c r="F86" s="41">
        <v>1254</v>
      </c>
      <c r="G86" s="41">
        <v>1363</v>
      </c>
      <c r="H86" s="41"/>
      <c r="J86" s="41"/>
      <c r="K86" s="41"/>
    </row>
    <row r="87" spans="2:14" x14ac:dyDescent="0.25">
      <c r="B87" s="142">
        <v>41996</v>
      </c>
      <c r="C87" s="41">
        <v>1196.5482948209999</v>
      </c>
      <c r="D87" s="41">
        <v>972.42984411900011</v>
      </c>
      <c r="E87" s="41">
        <v>753.98356525200018</v>
      </c>
      <c r="F87" s="41">
        <v>1293</v>
      </c>
      <c r="G87" s="41">
        <v>1432</v>
      </c>
      <c r="H87" s="41"/>
      <c r="J87" s="41"/>
      <c r="K87" s="41"/>
    </row>
    <row r="88" spans="2:14" x14ac:dyDescent="0.25">
      <c r="B88" s="142">
        <v>41997</v>
      </c>
      <c r="C88" s="41">
        <v>1199.892564498</v>
      </c>
      <c r="D88" s="41">
        <v>976.74146789699989</v>
      </c>
      <c r="E88" s="41">
        <v>812.40441043500016</v>
      </c>
      <c r="F88" s="41">
        <v>1298</v>
      </c>
      <c r="G88" s="41">
        <v>1475</v>
      </c>
      <c r="H88" s="41"/>
      <c r="J88" s="41"/>
      <c r="K88" s="41"/>
    </row>
    <row r="89" spans="2:14" x14ac:dyDescent="0.25">
      <c r="B89" s="142">
        <v>41998</v>
      </c>
      <c r="C89" s="41">
        <v>1211.583098436</v>
      </c>
      <c r="D89" s="41">
        <v>1030.9904869020002</v>
      </c>
      <c r="E89" s="41">
        <v>876.57831197100006</v>
      </c>
      <c r="F89" s="41">
        <v>1298</v>
      </c>
      <c r="G89" s="41">
        <v>1504</v>
      </c>
      <c r="H89" s="41"/>
      <c r="J89" s="41"/>
      <c r="K89" s="41"/>
    </row>
    <row r="90" spans="2:14" x14ac:dyDescent="0.25">
      <c r="B90" s="142">
        <v>41999</v>
      </c>
      <c r="C90" s="41">
        <v>1211.6778685980003</v>
      </c>
      <c r="D90" s="41">
        <v>1111.1099501669999</v>
      </c>
      <c r="E90" s="41">
        <v>939.88703925000004</v>
      </c>
      <c r="F90" s="41">
        <v>1329</v>
      </c>
      <c r="G90" s="41">
        <v>1290</v>
      </c>
      <c r="H90" s="41"/>
      <c r="I90" s="44"/>
      <c r="J90" s="41"/>
      <c r="K90" s="41"/>
    </row>
    <row r="91" spans="2:14" x14ac:dyDescent="0.25">
      <c r="B91" s="142">
        <v>42000</v>
      </c>
      <c r="C91" s="41">
        <v>1243.2310995270002</v>
      </c>
      <c r="D91" s="41">
        <v>1150.14711225</v>
      </c>
      <c r="E91" s="41">
        <v>970.54841375700016</v>
      </c>
      <c r="F91" s="41">
        <v>1362</v>
      </c>
      <c r="G91" s="41">
        <v>1530</v>
      </c>
      <c r="H91" s="41"/>
      <c r="I91" s="44"/>
      <c r="J91" s="41"/>
      <c r="K91" s="41"/>
    </row>
    <row r="92" spans="2:14" x14ac:dyDescent="0.25">
      <c r="B92" s="142">
        <v>42001</v>
      </c>
      <c r="C92" s="41">
        <v>1254.8826178259999</v>
      </c>
      <c r="D92" s="41">
        <v>1151.382710157</v>
      </c>
      <c r="E92" s="41">
        <v>968.53515952200019</v>
      </c>
      <c r="F92" s="41">
        <v>1372</v>
      </c>
      <c r="G92" s="41">
        <v>1543</v>
      </c>
      <c r="H92" s="41"/>
      <c r="I92" s="44"/>
      <c r="J92" s="41"/>
      <c r="K92" s="41"/>
    </row>
    <row r="93" spans="2:14" x14ac:dyDescent="0.25">
      <c r="B93" s="142">
        <v>42002</v>
      </c>
      <c r="C93" s="41">
        <v>1271.4919672409999</v>
      </c>
      <c r="D93" s="41">
        <v>1129.1075836800001</v>
      </c>
      <c r="E93" s="41">
        <v>947.58428050500004</v>
      </c>
      <c r="F93" s="41">
        <v>1377</v>
      </c>
      <c r="G93" s="41">
        <v>1558</v>
      </c>
      <c r="H93" s="41"/>
      <c r="I93" s="44"/>
      <c r="J93" s="41"/>
      <c r="K93" s="41"/>
    </row>
    <row r="94" spans="2:14" x14ac:dyDescent="0.25">
      <c r="B94" s="142">
        <v>42003</v>
      </c>
      <c r="C94" s="41">
        <v>1291.3335145439999</v>
      </c>
      <c r="D94" s="41">
        <v>1119.900568149</v>
      </c>
      <c r="E94" s="41">
        <v>967.21313039100005</v>
      </c>
      <c r="F94" s="41">
        <v>1404</v>
      </c>
      <c r="G94" s="41">
        <v>1567</v>
      </c>
      <c r="H94" s="41"/>
      <c r="I94" s="44"/>
      <c r="J94" s="41"/>
      <c r="K94" s="41"/>
    </row>
    <row r="95" spans="2:14" x14ac:dyDescent="0.25">
      <c r="B95" s="142">
        <v>42004</v>
      </c>
      <c r="C95" s="41">
        <v>1290.7909680749999</v>
      </c>
      <c r="D95" s="41">
        <v>1136.8047855960001</v>
      </c>
      <c r="E95" s="41">
        <v>1021.625339658</v>
      </c>
      <c r="F95" s="41">
        <v>1425</v>
      </c>
      <c r="G95" s="41">
        <v>1562</v>
      </c>
      <c r="H95" s="41"/>
      <c r="I95" s="44"/>
      <c r="J95" s="41"/>
      <c r="K95" s="41"/>
    </row>
    <row r="96" spans="2:14" x14ac:dyDescent="0.25">
      <c r="B96" s="142">
        <v>42005</v>
      </c>
      <c r="C96" s="41">
        <v>1301.4253725299998</v>
      </c>
      <c r="D96" s="41">
        <v>1185.8893927710001</v>
      </c>
      <c r="E96" s="41">
        <v>1085.243886021</v>
      </c>
      <c r="F96" s="41">
        <v>1435</v>
      </c>
      <c r="G96" s="38">
        <v>1551</v>
      </c>
      <c r="H96" s="44"/>
      <c r="I96" s="44"/>
      <c r="J96" s="41"/>
      <c r="K96" s="41"/>
      <c r="L96" s="41"/>
      <c r="M96" s="41"/>
      <c r="N96" s="3"/>
    </row>
    <row r="97" spans="2:14" x14ac:dyDescent="0.25">
      <c r="B97" s="142">
        <v>42006</v>
      </c>
      <c r="C97" s="41">
        <v>1312.3521610799999</v>
      </c>
      <c r="D97" s="41">
        <v>1237.2372059100001</v>
      </c>
      <c r="E97" s="41">
        <v>1127.2033998449999</v>
      </c>
      <c r="F97" s="41">
        <v>1428</v>
      </c>
      <c r="G97" s="38">
        <v>1587</v>
      </c>
      <c r="H97" s="44"/>
      <c r="I97" s="44"/>
      <c r="J97" s="41"/>
      <c r="K97" s="41"/>
      <c r="L97" s="41"/>
      <c r="M97" s="41"/>
      <c r="N97" s="3"/>
    </row>
    <row r="98" spans="2:14" x14ac:dyDescent="0.25">
      <c r="B98" s="142">
        <v>42007</v>
      </c>
      <c r="C98" s="41">
        <v>1325.6365024199999</v>
      </c>
      <c r="D98" s="41">
        <v>1259.4277426559997</v>
      </c>
      <c r="E98" s="41">
        <v>1151.7180927089998</v>
      </c>
      <c r="F98" s="41">
        <v>1439</v>
      </c>
      <c r="G98" s="38">
        <v>1624</v>
      </c>
      <c r="H98" s="44"/>
      <c r="I98" s="44"/>
      <c r="J98" s="41"/>
      <c r="K98" s="41"/>
      <c r="L98" s="41"/>
      <c r="M98" s="41"/>
      <c r="N98" s="3"/>
    </row>
    <row r="99" spans="2:14" x14ac:dyDescent="0.25">
      <c r="B99" s="142">
        <v>42008</v>
      </c>
      <c r="C99" s="41">
        <v>1333.17775059</v>
      </c>
      <c r="D99" s="41">
        <v>1253.8860895319999</v>
      </c>
      <c r="E99" s="41">
        <v>1180.917865824</v>
      </c>
      <c r="F99" s="41">
        <v>1418</v>
      </c>
      <c r="G99" s="38">
        <v>1636</v>
      </c>
      <c r="H99" s="44"/>
      <c r="I99" s="44"/>
      <c r="J99" s="41"/>
      <c r="K99" s="41"/>
      <c r="L99" s="41"/>
      <c r="M99" s="41"/>
      <c r="N99" s="3"/>
    </row>
    <row r="100" spans="2:14" x14ac:dyDescent="0.25">
      <c r="B100" s="142">
        <v>42009</v>
      </c>
      <c r="C100" s="41">
        <v>1328.371525842</v>
      </c>
      <c r="D100" s="41">
        <v>1244.102825169</v>
      </c>
      <c r="E100" s="41">
        <v>1193.3143720619998</v>
      </c>
      <c r="F100" s="41">
        <v>1403</v>
      </c>
      <c r="G100" s="38">
        <v>1640</v>
      </c>
      <c r="H100" s="44"/>
      <c r="I100" s="44"/>
      <c r="J100" s="41"/>
      <c r="K100" s="41"/>
      <c r="L100" s="41"/>
      <c r="M100" s="41"/>
      <c r="N100" s="3"/>
    </row>
    <row r="101" spans="2:14" x14ac:dyDescent="0.25">
      <c r="B101" s="142">
        <v>42010</v>
      </c>
      <c r="C101" s="41">
        <v>1327.2353881800002</v>
      </c>
      <c r="D101" s="41">
        <v>1216.3091015699999</v>
      </c>
      <c r="E101" s="41">
        <v>1200.7831295219999</v>
      </c>
      <c r="F101" s="41">
        <v>1405</v>
      </c>
      <c r="G101" s="38">
        <v>1648</v>
      </c>
      <c r="H101" s="44"/>
      <c r="I101" s="44"/>
      <c r="J101" s="41"/>
      <c r="K101" s="41"/>
      <c r="L101" s="41"/>
      <c r="M101" s="41"/>
      <c r="N101" s="3"/>
    </row>
    <row r="102" spans="2:14" x14ac:dyDescent="0.25">
      <c r="B102" s="142">
        <v>42011</v>
      </c>
      <c r="C102" s="41">
        <v>1325.2094458620002</v>
      </c>
      <c r="D102" s="41">
        <v>1193.2543320059999</v>
      </c>
      <c r="E102" s="41">
        <v>1204.4362631729998</v>
      </c>
      <c r="F102" s="41">
        <v>1425</v>
      </c>
      <c r="G102" s="38">
        <v>1636</v>
      </c>
      <c r="H102" s="44"/>
      <c r="I102" s="44"/>
      <c r="J102" s="41"/>
      <c r="K102" s="41"/>
      <c r="L102" s="41"/>
      <c r="M102" s="41"/>
      <c r="N102" s="3"/>
    </row>
    <row r="103" spans="2:14" x14ac:dyDescent="0.25">
      <c r="B103" s="142">
        <v>42012</v>
      </c>
      <c r="C103" s="41">
        <v>1330.2976565609999</v>
      </c>
      <c r="D103" s="41">
        <v>1208.5200140729999</v>
      </c>
      <c r="E103" s="41">
        <v>1181.5871810579999</v>
      </c>
      <c r="F103" s="41">
        <v>1430</v>
      </c>
      <c r="G103" s="38">
        <v>1640</v>
      </c>
      <c r="H103" s="44"/>
      <c r="I103" s="44"/>
      <c r="J103" s="41"/>
      <c r="K103" s="41"/>
      <c r="L103" s="41"/>
      <c r="M103" s="41"/>
      <c r="N103" s="3"/>
    </row>
    <row r="104" spans="2:14" x14ac:dyDescent="0.25">
      <c r="B104" s="142">
        <v>42013</v>
      </c>
      <c r="C104" s="41">
        <v>1315.2580858589999</v>
      </c>
      <c r="D104" s="41">
        <v>1239.5216483309998</v>
      </c>
      <c r="E104" s="41">
        <v>1140.8353519350001</v>
      </c>
      <c r="F104" s="41">
        <v>1423</v>
      </c>
      <c r="G104" s="38">
        <v>1632</v>
      </c>
      <c r="H104" s="44"/>
      <c r="I104" s="44"/>
      <c r="J104" s="41"/>
      <c r="K104" s="41"/>
      <c r="L104" s="41"/>
      <c r="M104" s="41"/>
      <c r="N104" s="3"/>
    </row>
    <row r="105" spans="2:14" x14ac:dyDescent="0.25">
      <c r="B105" s="142">
        <v>42014</v>
      </c>
      <c r="C105" s="41">
        <v>1305.7131860760001</v>
      </c>
      <c r="D105" s="41">
        <v>1260.4921894080001</v>
      </c>
      <c r="E105" s="41">
        <v>1141.639910931</v>
      </c>
      <c r="F105" s="41">
        <v>1387</v>
      </c>
      <c r="G105" s="38">
        <v>1584</v>
      </c>
      <c r="H105" s="44"/>
      <c r="I105" s="44"/>
      <c r="J105" s="41"/>
      <c r="K105" s="41"/>
      <c r="L105" s="41"/>
      <c r="M105" s="41"/>
      <c r="N105" s="3"/>
    </row>
    <row r="106" spans="2:14" x14ac:dyDescent="0.25">
      <c r="B106" s="142">
        <v>42015</v>
      </c>
      <c r="C106" s="41">
        <v>1302.073111578</v>
      </c>
      <c r="D106" s="41">
        <v>1270.4353761989998</v>
      </c>
      <c r="E106" s="41">
        <v>1153.930804137</v>
      </c>
      <c r="F106" s="41">
        <v>1344</v>
      </c>
      <c r="G106" s="38">
        <v>1538</v>
      </c>
      <c r="H106" s="44"/>
      <c r="I106" s="44"/>
      <c r="J106" s="41"/>
      <c r="K106" s="41"/>
      <c r="L106" s="41"/>
      <c r="M106" s="41"/>
      <c r="N106" s="3"/>
    </row>
    <row r="107" spans="2:14" x14ac:dyDescent="0.25">
      <c r="B107" s="142">
        <v>42016</v>
      </c>
      <c r="C107" s="41">
        <v>1292.5505335620001</v>
      </c>
      <c r="D107" s="41">
        <v>1292.2201461330001</v>
      </c>
      <c r="E107" s="41">
        <v>1145.3016358289999</v>
      </c>
      <c r="F107" s="41">
        <v>1328</v>
      </c>
      <c r="G107" s="38">
        <v>1516</v>
      </c>
      <c r="H107" s="44"/>
      <c r="I107" s="44"/>
      <c r="J107" s="41"/>
      <c r="K107" s="41"/>
      <c r="L107" s="41"/>
      <c r="M107" s="41"/>
      <c r="N107" s="3"/>
    </row>
    <row r="108" spans="2:14" x14ac:dyDescent="0.25">
      <c r="B108" s="142">
        <v>42017</v>
      </c>
      <c r="C108" s="41">
        <v>1287.3943153110001</v>
      </c>
      <c r="D108" s="41">
        <v>1301.0524138860001</v>
      </c>
      <c r="E108" s="41">
        <v>1153.4692606680001</v>
      </c>
      <c r="F108" s="41">
        <v>1337</v>
      </c>
      <c r="G108" s="38">
        <v>1507</v>
      </c>
      <c r="H108" s="44"/>
      <c r="I108" s="44"/>
      <c r="J108" s="41"/>
      <c r="K108" s="41"/>
      <c r="L108" s="41"/>
      <c r="M108" s="41"/>
      <c r="N108" s="3"/>
    </row>
    <row r="109" spans="2:14" x14ac:dyDescent="0.25">
      <c r="B109" s="142">
        <v>42018</v>
      </c>
      <c r="C109" s="41">
        <v>1257.099448596</v>
      </c>
      <c r="D109" s="41">
        <v>1274.5201558650001</v>
      </c>
      <c r="E109" s="41">
        <v>1173.0883899149999</v>
      </c>
      <c r="F109" s="41">
        <v>1365</v>
      </c>
      <c r="G109" s="38">
        <v>1497</v>
      </c>
      <c r="H109" s="44"/>
      <c r="I109" s="44"/>
      <c r="J109" s="41"/>
      <c r="K109" s="41"/>
      <c r="L109" s="41"/>
      <c r="M109" s="41"/>
      <c r="N109" s="3"/>
    </row>
    <row r="110" spans="2:14" x14ac:dyDescent="0.25">
      <c r="B110" s="142">
        <v>42019</v>
      </c>
      <c r="C110" s="41">
        <v>1226.872668948</v>
      </c>
      <c r="D110" s="41">
        <v>1259.5397664569998</v>
      </c>
      <c r="E110" s="41">
        <v>1194.8046727889998</v>
      </c>
      <c r="F110" s="41">
        <v>1377</v>
      </c>
      <c r="G110" s="38">
        <v>1468</v>
      </c>
      <c r="H110" s="44"/>
      <c r="I110" s="44"/>
      <c r="J110" s="41"/>
      <c r="K110" s="41"/>
      <c r="L110" s="41"/>
      <c r="M110" s="41"/>
      <c r="N110" s="3"/>
    </row>
    <row r="111" spans="2:14" x14ac:dyDescent="0.25">
      <c r="B111" s="142">
        <v>42020</v>
      </c>
      <c r="C111" s="41">
        <v>1177.947932586</v>
      </c>
      <c r="D111" s="41">
        <v>1279.0903414979998</v>
      </c>
      <c r="E111" s="41">
        <v>1210.3859203169998</v>
      </c>
      <c r="F111" s="41">
        <v>1378</v>
      </c>
      <c r="G111" s="38">
        <v>1484</v>
      </c>
      <c r="H111" s="44"/>
      <c r="I111" s="44"/>
      <c r="J111" s="41"/>
      <c r="K111" s="41"/>
      <c r="L111" s="41"/>
      <c r="M111" s="41"/>
      <c r="N111" s="3"/>
    </row>
    <row r="112" spans="2:14" x14ac:dyDescent="0.25">
      <c r="B112" s="142">
        <v>42021</v>
      </c>
      <c r="C112" s="41">
        <v>1121.312422725</v>
      </c>
      <c r="D112" s="41">
        <v>1265.424489234</v>
      </c>
      <c r="E112" s="41">
        <v>1215.1519444199998</v>
      </c>
      <c r="F112" s="41">
        <v>1392</v>
      </c>
      <c r="G112" s="38">
        <v>1463</v>
      </c>
      <c r="H112" s="44"/>
      <c r="I112" s="44"/>
      <c r="J112" s="41"/>
      <c r="K112" s="41"/>
      <c r="L112" s="41"/>
      <c r="M112" s="41"/>
      <c r="N112" s="3"/>
    </row>
    <row r="113" spans="2:14" x14ac:dyDescent="0.25">
      <c r="B113" s="142">
        <v>42022</v>
      </c>
      <c r="C113" s="41">
        <v>1079.1556975650001</v>
      </c>
      <c r="D113" s="41">
        <v>1225.2494550389999</v>
      </c>
      <c r="E113" s="41">
        <v>1193.9664609989998</v>
      </c>
      <c r="F113" s="41">
        <v>1388</v>
      </c>
      <c r="G113" s="38">
        <v>1450</v>
      </c>
      <c r="H113" s="44"/>
      <c r="I113" s="44"/>
      <c r="J113" s="41"/>
      <c r="K113" s="41"/>
      <c r="L113" s="41"/>
      <c r="M113" s="41"/>
      <c r="N113" s="3"/>
    </row>
    <row r="114" spans="2:14" x14ac:dyDescent="0.25">
      <c r="B114" s="142">
        <v>42023</v>
      </c>
      <c r="C114" s="41">
        <v>1035.578950476</v>
      </c>
      <c r="D114" s="41">
        <v>1195.2617251949998</v>
      </c>
      <c r="E114" s="41">
        <v>1160.2076188199999</v>
      </c>
      <c r="F114" s="41">
        <v>1377</v>
      </c>
      <c r="G114" s="38">
        <v>1431</v>
      </c>
      <c r="H114" s="44"/>
      <c r="I114" s="44"/>
      <c r="J114" s="41"/>
      <c r="K114" s="41"/>
      <c r="L114" s="41"/>
      <c r="M114" s="41"/>
      <c r="N114" s="3"/>
    </row>
    <row r="115" spans="2:14" x14ac:dyDescent="0.25">
      <c r="B115" s="142">
        <v>42024</v>
      </c>
      <c r="C115" s="41">
        <v>992.27396175600006</v>
      </c>
      <c r="D115" s="41">
        <v>1145.1701813520001</v>
      </c>
      <c r="E115" s="41">
        <v>1112.7264856530001</v>
      </c>
      <c r="F115" s="41">
        <v>1372</v>
      </c>
      <c r="G115" s="38">
        <v>1390</v>
      </c>
      <c r="H115" s="44"/>
      <c r="I115" s="44"/>
      <c r="J115" s="41"/>
      <c r="K115" s="41"/>
      <c r="L115" s="41"/>
      <c r="M115" s="41"/>
      <c r="N115" s="3"/>
    </row>
    <row r="116" spans="2:14" x14ac:dyDescent="0.25">
      <c r="B116" s="142">
        <v>42025</v>
      </c>
      <c r="C116" s="41">
        <v>932.89790157599998</v>
      </c>
      <c r="D116" s="41">
        <v>1097.7797660580002</v>
      </c>
      <c r="E116" s="41">
        <v>1077.3705973469998</v>
      </c>
      <c r="F116" s="41">
        <v>1353</v>
      </c>
      <c r="G116" s="38">
        <v>1349</v>
      </c>
      <c r="H116" s="44"/>
      <c r="I116" s="44"/>
      <c r="J116" s="41"/>
      <c r="K116" s="41"/>
      <c r="L116" s="41"/>
      <c r="M116" s="41"/>
      <c r="N116" s="3"/>
    </row>
    <row r="117" spans="2:14" x14ac:dyDescent="0.25">
      <c r="B117" s="142">
        <v>42026</v>
      </c>
      <c r="C117" s="41">
        <v>891.95504487299991</v>
      </c>
      <c r="D117" s="41">
        <v>1069.7802076980001</v>
      </c>
      <c r="E117" s="41">
        <v>1068.9129295949999</v>
      </c>
      <c r="F117" s="41">
        <v>1360</v>
      </c>
      <c r="G117" s="38">
        <v>1295</v>
      </c>
      <c r="H117" s="44"/>
      <c r="I117" s="44"/>
      <c r="J117" s="41"/>
      <c r="K117" s="41"/>
      <c r="L117" s="41"/>
      <c r="M117" s="41"/>
      <c r="N117" s="3"/>
    </row>
    <row r="118" spans="2:14" x14ac:dyDescent="0.25">
      <c r="B118" s="142">
        <v>42027</v>
      </c>
      <c r="C118" s="41">
        <v>871.85106803100007</v>
      </c>
      <c r="D118" s="41">
        <v>1038.539111181</v>
      </c>
      <c r="E118" s="41">
        <v>1095.5223290699998</v>
      </c>
      <c r="F118" s="41">
        <v>1327</v>
      </c>
      <c r="G118" s="38">
        <v>1249</v>
      </c>
      <c r="H118" s="44"/>
      <c r="I118" s="44"/>
      <c r="J118" s="41"/>
      <c r="K118" s="41"/>
      <c r="L118" s="41"/>
      <c r="M118" s="41"/>
      <c r="N118" s="3"/>
    </row>
    <row r="119" spans="2:14" x14ac:dyDescent="0.25">
      <c r="B119" s="142">
        <v>42028</v>
      </c>
      <c r="C119" s="41">
        <v>865.71325691399989</v>
      </c>
      <c r="D119" s="41">
        <v>992.94755350200012</v>
      </c>
      <c r="E119" s="41">
        <v>1103.669008263</v>
      </c>
      <c r="F119" s="41">
        <v>1275</v>
      </c>
      <c r="G119" s="38">
        <v>1225</v>
      </c>
      <c r="H119" s="44"/>
      <c r="I119" s="44"/>
      <c r="J119" s="41"/>
      <c r="K119" s="41"/>
      <c r="L119" s="41"/>
      <c r="M119" s="41"/>
      <c r="N119" s="3"/>
    </row>
    <row r="120" spans="2:14" x14ac:dyDescent="0.25">
      <c r="B120" s="142">
        <v>42029</v>
      </c>
      <c r="C120" s="41">
        <v>888.83597804399994</v>
      </c>
      <c r="D120" s="41">
        <v>943.85205649200009</v>
      </c>
      <c r="E120" s="41">
        <v>1081.1114652449999</v>
      </c>
      <c r="F120" s="41">
        <v>1220</v>
      </c>
      <c r="G120" s="38">
        <v>1207</v>
      </c>
      <c r="H120" s="44"/>
      <c r="I120" s="44"/>
      <c r="J120" s="41"/>
      <c r="K120" s="41"/>
      <c r="L120" s="41"/>
      <c r="M120" s="41"/>
      <c r="N120" s="3"/>
    </row>
    <row r="121" spans="2:14" x14ac:dyDescent="0.25">
      <c r="B121" s="142">
        <v>42030</v>
      </c>
      <c r="C121" s="41">
        <v>900.68382064499997</v>
      </c>
      <c r="D121" s="41">
        <v>901.04788011900007</v>
      </c>
      <c r="E121" s="41">
        <v>1067.775713412</v>
      </c>
      <c r="F121" s="41">
        <v>1232</v>
      </c>
      <c r="G121" s="38">
        <v>1192</v>
      </c>
      <c r="H121" s="44"/>
      <c r="I121" s="44"/>
      <c r="J121" s="41"/>
      <c r="K121" s="41"/>
      <c r="L121" s="41"/>
      <c r="M121" s="41"/>
      <c r="N121" s="3"/>
    </row>
    <row r="122" spans="2:14" x14ac:dyDescent="0.25">
      <c r="B122" s="142">
        <v>42031</v>
      </c>
      <c r="C122" s="41">
        <v>898.69928787899994</v>
      </c>
      <c r="D122" s="41">
        <v>829.28955553499998</v>
      </c>
      <c r="E122" s="41">
        <v>1063.789854312</v>
      </c>
      <c r="F122" s="41">
        <v>1282</v>
      </c>
      <c r="G122" s="38">
        <v>1192</v>
      </c>
      <c r="H122" s="44"/>
      <c r="I122" s="44"/>
      <c r="J122" s="41"/>
      <c r="K122" s="41"/>
      <c r="L122" s="41"/>
      <c r="M122" s="41"/>
      <c r="N122" s="3"/>
    </row>
    <row r="123" spans="2:14" x14ac:dyDescent="0.25">
      <c r="B123" s="142">
        <v>42032</v>
      </c>
      <c r="C123" s="41">
        <v>904.99103352600002</v>
      </c>
      <c r="D123" s="41">
        <v>769.31194215300002</v>
      </c>
      <c r="E123" s="41">
        <v>1093.9855892579999</v>
      </c>
      <c r="F123" s="41">
        <v>1307</v>
      </c>
      <c r="G123" s="38">
        <v>1158</v>
      </c>
      <c r="H123" s="44"/>
      <c r="I123" s="44"/>
      <c r="J123" s="41"/>
      <c r="K123" s="41"/>
      <c r="L123" s="41"/>
      <c r="M123" s="41"/>
      <c r="N123" s="3"/>
    </row>
    <row r="124" spans="2:14" x14ac:dyDescent="0.25">
      <c r="B124" s="142">
        <v>42033</v>
      </c>
      <c r="C124" s="41">
        <v>893.24664366000002</v>
      </c>
      <c r="D124" s="41">
        <v>758.015258937</v>
      </c>
      <c r="E124" s="41">
        <v>1150.0994206409998</v>
      </c>
      <c r="F124" s="41">
        <v>1283</v>
      </c>
      <c r="G124" s="38">
        <v>1113</v>
      </c>
      <c r="H124" s="44"/>
      <c r="I124" s="44"/>
      <c r="J124" s="41"/>
      <c r="K124" s="41"/>
      <c r="L124" s="41"/>
      <c r="M124" s="41"/>
      <c r="N124" s="3"/>
    </row>
    <row r="125" spans="2:14" x14ac:dyDescent="0.25">
      <c r="B125" s="142">
        <v>42034</v>
      </c>
      <c r="C125" s="41">
        <v>892.37770215899991</v>
      </c>
      <c r="D125" s="41">
        <v>739.71821843399994</v>
      </c>
      <c r="E125" s="41">
        <v>1175.1616907159998</v>
      </c>
      <c r="F125" s="41">
        <v>1256</v>
      </c>
      <c r="G125" s="38">
        <v>1156</v>
      </c>
      <c r="H125" s="44"/>
      <c r="I125" s="44"/>
      <c r="J125" s="41"/>
      <c r="K125" s="41"/>
      <c r="L125" s="41"/>
      <c r="M125" s="41"/>
      <c r="N125" s="3"/>
    </row>
    <row r="126" spans="2:14" x14ac:dyDescent="0.25">
      <c r="B126" s="142">
        <v>42035</v>
      </c>
      <c r="C126" s="41">
        <v>890.79365417699978</v>
      </c>
      <c r="D126" s="41">
        <v>726.73862098200004</v>
      </c>
      <c r="E126" s="41">
        <v>1154.2520513399998</v>
      </c>
      <c r="F126" s="41">
        <v>1216</v>
      </c>
      <c r="G126" s="38">
        <v>1089</v>
      </c>
      <c r="H126" s="44"/>
      <c r="I126" s="44"/>
      <c r="J126" s="41"/>
      <c r="K126" s="41"/>
      <c r="L126" s="41"/>
      <c r="M126" s="41"/>
      <c r="N126" s="3"/>
    </row>
    <row r="127" spans="2:14" x14ac:dyDescent="0.25">
      <c r="B127" s="142">
        <v>42036</v>
      </c>
      <c r="C127" s="41">
        <v>888.57442670399996</v>
      </c>
      <c r="D127" s="41">
        <v>723.61871715299992</v>
      </c>
      <c r="E127" s="41">
        <v>1168.2246581519998</v>
      </c>
      <c r="F127" s="41">
        <v>1156</v>
      </c>
      <c r="G127" s="38">
        <v>1085</v>
      </c>
      <c r="H127" s="44"/>
      <c r="I127" s="44"/>
      <c r="J127" s="41"/>
      <c r="K127" s="41"/>
      <c r="L127" s="41"/>
      <c r="M127" s="41"/>
      <c r="N127" s="3"/>
    </row>
    <row r="128" spans="2:14" x14ac:dyDescent="0.25">
      <c r="B128" s="142">
        <v>42037</v>
      </c>
      <c r="C128" s="41">
        <v>891.50657692499988</v>
      </c>
      <c r="D128" s="41">
        <v>758.56258188599998</v>
      </c>
      <c r="E128" s="41">
        <v>1186.8258566429997</v>
      </c>
      <c r="F128" s="41">
        <v>1123</v>
      </c>
      <c r="G128" s="38">
        <v>1094</v>
      </c>
      <c r="H128" s="44"/>
      <c r="I128" s="44"/>
      <c r="J128" s="41"/>
      <c r="K128" s="41"/>
      <c r="L128" s="41"/>
      <c r="M128" s="41"/>
      <c r="N128" s="3"/>
    </row>
    <row r="129" spans="2:14" x14ac:dyDescent="0.25">
      <c r="B129" s="142">
        <v>42038</v>
      </c>
      <c r="C129" s="41">
        <v>890.12945031599997</v>
      </c>
      <c r="D129" s="41">
        <v>818.91661090799994</v>
      </c>
      <c r="E129" s="41">
        <v>1176.949437621</v>
      </c>
      <c r="F129" s="41">
        <v>1088</v>
      </c>
      <c r="G129" s="38">
        <v>1099</v>
      </c>
      <c r="H129" s="44"/>
      <c r="I129" s="44"/>
      <c r="J129" s="41"/>
      <c r="K129" s="41"/>
      <c r="L129" s="41"/>
      <c r="M129" s="41"/>
      <c r="N129" s="3"/>
    </row>
    <row r="130" spans="2:14" x14ac:dyDescent="0.25">
      <c r="B130" s="142">
        <v>42039</v>
      </c>
      <c r="C130" s="41">
        <v>877.91792293799983</v>
      </c>
      <c r="D130" s="41">
        <v>864.09672328800013</v>
      </c>
      <c r="E130" s="41">
        <v>1188.6423444539998</v>
      </c>
      <c r="F130" s="41">
        <v>1067</v>
      </c>
      <c r="G130" s="38">
        <v>1074</v>
      </c>
      <c r="H130" s="44"/>
      <c r="I130" s="44"/>
      <c r="J130" s="41"/>
      <c r="K130" s="41"/>
      <c r="L130" s="41"/>
      <c r="M130" s="41"/>
      <c r="N130" s="3"/>
    </row>
    <row r="131" spans="2:14" x14ac:dyDescent="0.25">
      <c r="B131" s="142">
        <v>42040</v>
      </c>
      <c r="C131" s="41">
        <v>876.34482877499988</v>
      </c>
      <c r="D131" s="41">
        <v>918.23997162600006</v>
      </c>
      <c r="E131" s="41">
        <v>1192.637951256</v>
      </c>
      <c r="F131" s="41">
        <v>1021</v>
      </c>
      <c r="G131" s="38">
        <v>1046</v>
      </c>
      <c r="H131" s="44"/>
      <c r="I131" s="44"/>
      <c r="J131" s="41"/>
      <c r="K131" s="41"/>
      <c r="L131" s="41"/>
      <c r="M131" s="41"/>
      <c r="N131" s="3"/>
    </row>
    <row r="132" spans="2:14" x14ac:dyDescent="0.25">
      <c r="B132" s="142">
        <v>42041</v>
      </c>
      <c r="C132" s="41">
        <v>872.738199216</v>
      </c>
      <c r="D132" s="41">
        <v>956.5447911660001</v>
      </c>
      <c r="E132" s="41">
        <v>1149.6215088000001</v>
      </c>
      <c r="F132" s="41">
        <v>982</v>
      </c>
      <c r="G132" s="38">
        <v>1009</v>
      </c>
      <c r="H132" s="44"/>
      <c r="I132" s="44"/>
      <c r="J132" s="41"/>
      <c r="K132" s="41"/>
      <c r="L132" s="41"/>
      <c r="M132" s="41"/>
      <c r="N132" s="3"/>
    </row>
    <row r="133" spans="2:14" x14ac:dyDescent="0.25">
      <c r="B133" s="142">
        <v>42042</v>
      </c>
      <c r="C133" s="41">
        <v>882.38433731099997</v>
      </c>
      <c r="D133" s="41">
        <v>954.66633178199993</v>
      </c>
      <c r="E133" s="41">
        <v>1072.2626687879999</v>
      </c>
      <c r="F133" s="41">
        <v>968</v>
      </c>
      <c r="G133" s="38">
        <v>976</v>
      </c>
      <c r="H133" s="44"/>
      <c r="I133" s="44"/>
      <c r="J133" s="41"/>
      <c r="K133" s="41"/>
      <c r="L133" s="41"/>
      <c r="M133" s="41"/>
      <c r="N133" s="3"/>
    </row>
    <row r="134" spans="2:14" x14ac:dyDescent="0.25">
      <c r="B134" s="142">
        <v>42043</v>
      </c>
      <c r="C134" s="41">
        <v>888.60252358499986</v>
      </c>
      <c r="D134" s="41">
        <v>954.09864508800001</v>
      </c>
      <c r="E134" s="41">
        <v>1058.675521587</v>
      </c>
      <c r="F134" s="41">
        <v>950</v>
      </c>
      <c r="G134" s="38">
        <v>960</v>
      </c>
      <c r="H134" s="44"/>
      <c r="I134" s="44"/>
      <c r="J134" s="41"/>
      <c r="K134" s="41"/>
      <c r="L134" s="41"/>
      <c r="M134" s="41"/>
      <c r="N134" s="3"/>
    </row>
    <row r="135" spans="2:14" x14ac:dyDescent="0.25">
      <c r="B135" s="142">
        <v>42044</v>
      </c>
      <c r="C135" s="41">
        <v>869.80192500299995</v>
      </c>
      <c r="D135" s="41">
        <v>936.56906588100003</v>
      </c>
      <c r="E135" s="41">
        <v>966.22057459199993</v>
      </c>
      <c r="F135" s="41">
        <v>950</v>
      </c>
      <c r="G135" s="38">
        <v>968</v>
      </c>
      <c r="H135" s="44"/>
      <c r="I135" s="44"/>
      <c r="J135" s="41"/>
      <c r="K135" s="41"/>
      <c r="L135" s="41"/>
      <c r="M135" s="41"/>
      <c r="N135" s="3"/>
    </row>
    <row r="136" spans="2:14" x14ac:dyDescent="0.25">
      <c r="B136" s="142">
        <v>42045</v>
      </c>
      <c r="C136" s="41">
        <v>857.07387636899989</v>
      </c>
      <c r="D136" s="41">
        <v>878.87118884099982</v>
      </c>
      <c r="E136" s="41">
        <v>933.38191393800003</v>
      </c>
      <c r="F136" s="41">
        <v>957</v>
      </c>
      <c r="G136" s="38">
        <v>975</v>
      </c>
      <c r="H136" s="44"/>
      <c r="I136" s="44"/>
      <c r="J136" s="41"/>
      <c r="K136" s="41"/>
      <c r="L136" s="41"/>
      <c r="M136" s="41"/>
      <c r="N136" s="3"/>
    </row>
    <row r="137" spans="2:14" x14ac:dyDescent="0.25">
      <c r="B137" s="142">
        <v>42046</v>
      </c>
      <c r="C137" s="41">
        <v>837.08032856400007</v>
      </c>
      <c r="D137" s="41">
        <v>827.52231215400002</v>
      </c>
      <c r="E137" s="41">
        <v>939.85967613899993</v>
      </c>
      <c r="F137" s="41">
        <v>960</v>
      </c>
      <c r="G137" s="38">
        <v>945</v>
      </c>
      <c r="H137" s="44"/>
      <c r="I137" s="44"/>
      <c r="J137" s="41"/>
      <c r="K137" s="41"/>
      <c r="L137" s="41"/>
      <c r="M137" s="41"/>
      <c r="N137" s="3"/>
    </row>
    <row r="138" spans="2:14" x14ac:dyDescent="0.25">
      <c r="B138" s="142">
        <v>42047</v>
      </c>
      <c r="C138" s="41">
        <v>817.61851839600001</v>
      </c>
      <c r="D138" s="41">
        <v>795.98626446300011</v>
      </c>
      <c r="E138" s="41">
        <v>964.84903691099998</v>
      </c>
      <c r="F138" s="41">
        <v>924</v>
      </c>
      <c r="G138" s="38">
        <v>915</v>
      </c>
      <c r="H138" s="44"/>
      <c r="I138" s="44"/>
      <c r="J138" s="41"/>
      <c r="K138" s="41"/>
      <c r="L138" s="41"/>
      <c r="M138" s="41"/>
      <c r="N138" s="3"/>
    </row>
    <row r="139" spans="2:14" x14ac:dyDescent="0.25">
      <c r="B139" s="142">
        <v>42048</v>
      </c>
      <c r="C139" s="41">
        <v>783.09959196000023</v>
      </c>
      <c r="D139" s="41">
        <v>778.54632060899996</v>
      </c>
      <c r="E139" s="41">
        <v>946.32901188899984</v>
      </c>
      <c r="F139" s="41">
        <v>891</v>
      </c>
      <c r="G139" s="38">
        <v>895</v>
      </c>
      <c r="H139" s="44"/>
      <c r="I139" s="44"/>
      <c r="J139" s="41"/>
      <c r="K139" s="41"/>
      <c r="L139" s="41"/>
      <c r="M139" s="41"/>
      <c r="N139" s="3"/>
    </row>
    <row r="140" spans="2:14" x14ac:dyDescent="0.25">
      <c r="B140" s="142">
        <v>42049</v>
      </c>
      <c r="C140" s="41">
        <v>768.17870041800006</v>
      </c>
      <c r="D140" s="41">
        <v>747.33482608500003</v>
      </c>
      <c r="E140" s="41">
        <v>924.40595402400015</v>
      </c>
      <c r="F140" s="41">
        <v>880</v>
      </c>
      <c r="G140" s="38">
        <v>858</v>
      </c>
      <c r="H140" s="44"/>
      <c r="I140" s="44"/>
      <c r="J140" s="41"/>
      <c r="K140" s="41"/>
      <c r="L140" s="41"/>
      <c r="M140" s="41"/>
      <c r="N140" s="3"/>
    </row>
    <row r="141" spans="2:14" x14ac:dyDescent="0.25">
      <c r="B141" s="142">
        <v>42050</v>
      </c>
      <c r="C141" s="41">
        <v>770.80733156100007</v>
      </c>
      <c r="D141" s="41">
        <v>722.54187108299993</v>
      </c>
      <c r="E141" s="41">
        <v>921.43515635100016</v>
      </c>
      <c r="F141" s="41">
        <v>857</v>
      </c>
      <c r="G141" s="38">
        <v>835</v>
      </c>
      <c r="H141" s="44"/>
      <c r="I141" s="44"/>
      <c r="J141" s="41"/>
      <c r="K141" s="41"/>
      <c r="L141" s="41"/>
      <c r="M141" s="41"/>
      <c r="N141" s="3"/>
    </row>
    <row r="142" spans="2:14" x14ac:dyDescent="0.25">
      <c r="B142" s="142">
        <v>42051</v>
      </c>
      <c r="C142" s="41">
        <v>727.96976939700005</v>
      </c>
      <c r="D142" s="41">
        <v>697.78323410400003</v>
      </c>
      <c r="E142" s="41">
        <v>941.79330870300009</v>
      </c>
      <c r="F142" s="41">
        <v>858</v>
      </c>
      <c r="G142" s="38">
        <v>831</v>
      </c>
      <c r="H142" s="44"/>
      <c r="J142" s="41"/>
      <c r="K142" s="41" t="e">
        <f t="shared" ref="K142:K189" si="0">AVERAGE(I113:I142)</f>
        <v>#DIV/0!</v>
      </c>
      <c r="L142" s="41"/>
      <c r="M142" s="41"/>
      <c r="N142" s="3"/>
    </row>
    <row r="143" spans="2:14" x14ac:dyDescent="0.25">
      <c r="B143" s="142">
        <v>42052</v>
      </c>
      <c r="C143" s="41">
        <v>700.07594124899992</v>
      </c>
      <c r="D143" s="41">
        <v>682.96027360799985</v>
      </c>
      <c r="E143" s="41">
        <v>941.76845584799992</v>
      </c>
      <c r="F143" s="41">
        <v>882</v>
      </c>
      <c r="G143" s="38">
        <v>825</v>
      </c>
      <c r="H143" s="44"/>
      <c r="J143" s="41"/>
      <c r="K143" s="41" t="e">
        <f t="shared" si="0"/>
        <v>#DIV/0!</v>
      </c>
      <c r="L143" s="41"/>
      <c r="M143" s="41"/>
      <c r="N143" s="3"/>
    </row>
    <row r="144" spans="2:14" x14ac:dyDescent="0.25">
      <c r="B144" s="142">
        <v>42053</v>
      </c>
      <c r="C144" s="41">
        <v>667.65823774800003</v>
      </c>
      <c r="D144" s="41">
        <v>693.50612857800002</v>
      </c>
      <c r="E144" s="41">
        <v>973.91447259000006</v>
      </c>
      <c r="F144" s="41">
        <v>907</v>
      </c>
      <c r="G144" s="38">
        <v>787</v>
      </c>
      <c r="H144" s="44"/>
      <c r="J144" s="41"/>
      <c r="K144" s="41" t="e">
        <f t="shared" si="0"/>
        <v>#DIV/0!</v>
      </c>
      <c r="L144" s="41"/>
      <c r="M144" s="41"/>
      <c r="N144" s="3"/>
    </row>
    <row r="145" spans="2:14" x14ac:dyDescent="0.25">
      <c r="B145" s="142">
        <v>42054</v>
      </c>
      <c r="C145" s="41">
        <v>654.48884031600005</v>
      </c>
      <c r="D145" s="41">
        <v>722.50340739900003</v>
      </c>
      <c r="E145" s="41">
        <v>1008.072506667</v>
      </c>
      <c r="F145" s="41">
        <v>903</v>
      </c>
      <c r="G145" s="38">
        <v>738</v>
      </c>
      <c r="H145" s="44"/>
      <c r="J145" s="41"/>
      <c r="K145" s="41" t="e">
        <f t="shared" si="0"/>
        <v>#DIV/0!</v>
      </c>
      <c r="L145" s="41"/>
      <c r="M145" s="41"/>
      <c r="N145" s="3"/>
    </row>
    <row r="146" spans="2:14" x14ac:dyDescent="0.25">
      <c r="B146" s="142">
        <v>42055</v>
      </c>
      <c r="C146" s="41">
        <v>649.50515027100005</v>
      </c>
      <c r="D146" s="41">
        <v>752.91753647700011</v>
      </c>
      <c r="E146" s="41">
        <v>1011.817670049</v>
      </c>
      <c r="F146" s="41">
        <v>894</v>
      </c>
      <c r="G146" s="38">
        <v>688</v>
      </c>
      <c r="H146" s="44"/>
      <c r="J146" s="41"/>
      <c r="K146" s="41" t="e">
        <f t="shared" si="0"/>
        <v>#DIV/0!</v>
      </c>
      <c r="L146" s="41"/>
      <c r="M146" s="41"/>
      <c r="N146" s="3"/>
    </row>
    <row r="147" spans="2:14" x14ac:dyDescent="0.25">
      <c r="B147" s="142">
        <v>42056</v>
      </c>
      <c r="C147" s="41">
        <v>667.97498914499988</v>
      </c>
      <c r="D147" s="41">
        <v>783.11738304599999</v>
      </c>
      <c r="E147" s="41">
        <v>1028.218051719</v>
      </c>
      <c r="F147" s="41">
        <v>894</v>
      </c>
      <c r="G147" s="38">
        <v>653</v>
      </c>
      <c r="H147" s="44"/>
      <c r="J147" s="41"/>
      <c r="K147" s="41" t="e">
        <f t="shared" si="0"/>
        <v>#DIV/0!</v>
      </c>
      <c r="L147" s="41"/>
      <c r="M147" s="41"/>
      <c r="N147" s="3"/>
    </row>
    <row r="148" spans="2:14" x14ac:dyDescent="0.25">
      <c r="B148" s="142">
        <v>42057</v>
      </c>
      <c r="C148" s="41">
        <v>709.40470726500007</v>
      </c>
      <c r="D148" s="41">
        <v>805.34414970900002</v>
      </c>
      <c r="E148" s="41">
        <v>1031.165638638</v>
      </c>
      <c r="F148" s="41">
        <v>906</v>
      </c>
      <c r="G148" s="38">
        <v>645</v>
      </c>
      <c r="H148" s="44"/>
      <c r="J148" s="41"/>
      <c r="K148" s="41" t="e">
        <f t="shared" si="0"/>
        <v>#DIV/0!</v>
      </c>
      <c r="L148" s="41"/>
      <c r="M148" s="41"/>
      <c r="N148" s="3"/>
    </row>
    <row r="149" spans="2:14" x14ac:dyDescent="0.25">
      <c r="B149" s="142">
        <v>42058</v>
      </c>
      <c r="C149" s="41">
        <v>717.63074382299999</v>
      </c>
      <c r="D149" s="41">
        <v>819.79314595199992</v>
      </c>
      <c r="E149" s="41">
        <v>1015.6238053470001</v>
      </c>
      <c r="F149" s="41">
        <v>897</v>
      </c>
      <c r="G149" s="38">
        <v>641</v>
      </c>
      <c r="H149" s="44"/>
      <c r="J149" s="41"/>
      <c r="K149" s="41" t="e">
        <f t="shared" si="0"/>
        <v>#DIV/0!</v>
      </c>
      <c r="L149" s="41"/>
      <c r="M149" s="41"/>
      <c r="N149" s="3"/>
    </row>
    <row r="150" spans="2:14" x14ac:dyDescent="0.25">
      <c r="B150" s="142">
        <v>42059</v>
      </c>
      <c r="C150" s="41">
        <v>700.87450072199999</v>
      </c>
      <c r="D150" s="41">
        <v>808.51830973799997</v>
      </c>
      <c r="E150" s="41">
        <v>1023.033959694</v>
      </c>
      <c r="F150" s="41">
        <v>897</v>
      </c>
      <c r="G150" s="38">
        <v>640</v>
      </c>
      <c r="H150" s="44"/>
      <c r="J150" s="41"/>
      <c r="K150" s="41" t="e">
        <f t="shared" si="0"/>
        <v>#DIV/0!</v>
      </c>
      <c r="L150" s="41"/>
      <c r="M150" s="41"/>
      <c r="N150" s="3"/>
    </row>
    <row r="151" spans="2:14" x14ac:dyDescent="0.25">
      <c r="B151" s="142">
        <v>42060</v>
      </c>
      <c r="C151" s="41">
        <v>689.33818059300006</v>
      </c>
      <c r="D151" s="41">
        <v>767.31465583199997</v>
      </c>
      <c r="E151" s="41">
        <v>1021.3722250919999</v>
      </c>
      <c r="F151" s="41">
        <v>903</v>
      </c>
      <c r="G151" s="38">
        <v>627</v>
      </c>
      <c r="H151" s="44"/>
      <c r="J151" s="41"/>
      <c r="K151" s="41" t="e">
        <f t="shared" si="0"/>
        <v>#DIV/0!</v>
      </c>
      <c r="L151" s="41"/>
      <c r="M151" s="41"/>
      <c r="N151" s="3"/>
    </row>
    <row r="152" spans="2:14" x14ac:dyDescent="0.25">
      <c r="B152" s="142">
        <v>42061</v>
      </c>
      <c r="C152" s="41">
        <v>676.48360471499996</v>
      </c>
      <c r="D152" s="41">
        <v>752.71165651800004</v>
      </c>
      <c r="E152" s="41">
        <v>1007.693518182</v>
      </c>
      <c r="F152" s="41">
        <v>907</v>
      </c>
      <c r="G152" s="38">
        <v>617</v>
      </c>
      <c r="H152" s="44"/>
      <c r="J152" s="41"/>
      <c r="K152" s="41" t="e">
        <f t="shared" si="0"/>
        <v>#DIV/0!</v>
      </c>
      <c r="L152" s="41"/>
      <c r="M152" s="41"/>
      <c r="N152" s="3"/>
    </row>
    <row r="153" spans="2:14" x14ac:dyDescent="0.25">
      <c r="B153" s="142">
        <v>42062</v>
      </c>
      <c r="C153" s="41">
        <v>665.7581279640001</v>
      </c>
      <c r="D153" s="41">
        <v>772.51130341500004</v>
      </c>
      <c r="E153" s="41">
        <v>879.62035536300004</v>
      </c>
      <c r="F153" s="41">
        <v>906</v>
      </c>
      <c r="G153" s="38">
        <v>573</v>
      </c>
      <c r="H153" s="44"/>
      <c r="J153" s="41"/>
      <c r="K153" s="41" t="e">
        <f t="shared" si="0"/>
        <v>#DIV/0!</v>
      </c>
      <c r="L153" s="41"/>
      <c r="M153" s="41"/>
      <c r="N153" s="3"/>
    </row>
    <row r="154" spans="2:14" x14ac:dyDescent="0.25">
      <c r="B154" s="142">
        <v>42063</v>
      </c>
      <c r="C154" s="41">
        <v>667.75347783899997</v>
      </c>
      <c r="D154" s="41">
        <v>743.66033572800006</v>
      </c>
      <c r="E154" s="41">
        <v>804.38660580599992</v>
      </c>
      <c r="F154" s="41">
        <v>901</v>
      </c>
      <c r="G154" s="38">
        <v>534</v>
      </c>
      <c r="H154" s="44"/>
      <c r="J154" s="41"/>
      <c r="K154" s="41" t="e">
        <f t="shared" si="0"/>
        <v>#DIV/0!</v>
      </c>
      <c r="L154" s="41"/>
      <c r="M154" s="41"/>
      <c r="N154" s="3"/>
    </row>
    <row r="155" spans="2:14" x14ac:dyDescent="0.25">
      <c r="B155" s="142">
        <v>42064</v>
      </c>
      <c r="C155" s="41">
        <v>668.08447144199999</v>
      </c>
      <c r="D155" s="41">
        <v>704.55341732100021</v>
      </c>
      <c r="E155" s="41">
        <v>724.17518972100004</v>
      </c>
      <c r="F155" s="41">
        <v>871</v>
      </c>
      <c r="G155" s="38">
        <v>534</v>
      </c>
      <c r="H155" s="44"/>
      <c r="J155" s="41"/>
      <c r="K155" s="41" t="e">
        <f t="shared" si="0"/>
        <v>#DIV/0!</v>
      </c>
      <c r="L155" s="41"/>
      <c r="M155" s="41"/>
      <c r="N155" s="3"/>
    </row>
    <row r="156" spans="2:14" x14ac:dyDescent="0.25">
      <c r="B156" s="142">
        <v>42065</v>
      </c>
      <c r="C156" s="41">
        <v>642.50433216900012</v>
      </c>
      <c r="D156" s="41">
        <v>670.56314761800002</v>
      </c>
      <c r="E156" s="41">
        <v>639.54870893400005</v>
      </c>
      <c r="F156" s="41">
        <v>851</v>
      </c>
      <c r="G156" s="38">
        <v>562</v>
      </c>
      <c r="I156" s="44"/>
      <c r="J156" s="45"/>
      <c r="K156" s="41" t="e">
        <f t="shared" si="0"/>
        <v>#DIV/0!</v>
      </c>
      <c r="L156" s="46"/>
      <c r="M156" s="47"/>
      <c r="N156" s="3"/>
    </row>
    <row r="157" spans="2:14" x14ac:dyDescent="0.25">
      <c r="B157" s="142">
        <v>42066</v>
      </c>
      <c r="C157" s="41">
        <v>640.25293153200005</v>
      </c>
      <c r="D157" s="41">
        <v>657.44942156699994</v>
      </c>
      <c r="E157" s="41">
        <v>560.83518749099994</v>
      </c>
      <c r="F157" s="41">
        <v>877</v>
      </c>
      <c r="G157" s="38">
        <v>580</v>
      </c>
      <c r="I157" s="44"/>
      <c r="J157" s="41"/>
      <c r="K157" s="41" t="e">
        <f t="shared" si="0"/>
        <v>#DIV/0!</v>
      </c>
      <c r="L157" s="46"/>
      <c r="M157" s="47"/>
      <c r="N157" s="3"/>
    </row>
    <row r="158" spans="2:14" x14ac:dyDescent="0.25">
      <c r="B158" s="142">
        <v>42067</v>
      </c>
      <c r="C158" s="41">
        <v>631.45079168699999</v>
      </c>
      <c r="D158" s="41">
        <v>654.20216428200001</v>
      </c>
      <c r="E158" s="41">
        <v>507.30278575199998</v>
      </c>
      <c r="F158" s="41">
        <v>868</v>
      </c>
      <c r="G158" s="38">
        <v>556</v>
      </c>
      <c r="I158" s="44"/>
      <c r="J158" s="41"/>
      <c r="K158" s="41" t="e">
        <f t="shared" si="0"/>
        <v>#DIV/0!</v>
      </c>
      <c r="L158" s="46"/>
      <c r="M158" s="47"/>
      <c r="N158" s="3"/>
    </row>
    <row r="159" spans="2:14" x14ac:dyDescent="0.25">
      <c r="B159" s="142">
        <v>42068</v>
      </c>
      <c r="C159" s="41">
        <v>618.07010727599993</v>
      </c>
      <c r="D159" s="41">
        <v>677.24942288699992</v>
      </c>
      <c r="E159" s="41">
        <v>497.28550530299998</v>
      </c>
      <c r="F159" s="41">
        <v>860</v>
      </c>
      <c r="G159" s="38">
        <v>512</v>
      </c>
      <c r="I159" s="44"/>
      <c r="J159" s="41"/>
      <c r="K159" s="41" t="e">
        <f t="shared" si="0"/>
        <v>#DIV/0!</v>
      </c>
      <c r="L159" s="46"/>
      <c r="M159" s="47"/>
      <c r="N159" s="3"/>
    </row>
    <row r="160" spans="2:14" x14ac:dyDescent="0.25">
      <c r="B160" s="142">
        <v>42069</v>
      </c>
      <c r="C160" s="41">
        <v>597.13550158500004</v>
      </c>
      <c r="D160" s="41">
        <v>687.37107704999994</v>
      </c>
      <c r="E160" s="41">
        <v>495.11486056500001</v>
      </c>
      <c r="F160" s="41">
        <v>842</v>
      </c>
      <c r="G160" s="38">
        <v>483</v>
      </c>
      <c r="I160" s="44"/>
      <c r="J160" s="41"/>
      <c r="K160" s="41" t="e">
        <f t="shared" si="0"/>
        <v>#DIV/0!</v>
      </c>
      <c r="L160" s="46"/>
      <c r="M160" s="47"/>
      <c r="N160" s="3"/>
    </row>
    <row r="161" spans="2:14" x14ac:dyDescent="0.25">
      <c r="B161" s="142">
        <v>42070</v>
      </c>
      <c r="C161" s="41">
        <v>581.45838891300002</v>
      </c>
      <c r="D161" s="41">
        <v>664.93162729199992</v>
      </c>
      <c r="E161" s="41">
        <v>462.54298947599995</v>
      </c>
      <c r="F161" s="41">
        <v>842</v>
      </c>
      <c r="G161" s="38">
        <v>443</v>
      </c>
      <c r="I161" s="44"/>
      <c r="J161" s="41"/>
      <c r="K161" s="41" t="e">
        <f t="shared" si="0"/>
        <v>#DIV/0!</v>
      </c>
      <c r="L161" s="46"/>
      <c r="M161" s="47"/>
      <c r="N161" s="3"/>
    </row>
    <row r="162" spans="2:14" x14ac:dyDescent="0.25">
      <c r="B162" s="142">
        <v>42071</v>
      </c>
      <c r="C162" s="41">
        <v>579.19925002499997</v>
      </c>
      <c r="D162" s="41">
        <v>638.14286959800006</v>
      </c>
      <c r="E162" s="41">
        <v>428.15706233999998</v>
      </c>
      <c r="F162" s="41">
        <v>827</v>
      </c>
      <c r="G162" s="38">
        <v>431</v>
      </c>
      <c r="I162" s="44"/>
      <c r="J162" s="41"/>
      <c r="K162" s="41" t="e">
        <f t="shared" si="0"/>
        <v>#DIV/0!</v>
      </c>
      <c r="L162" s="46"/>
      <c r="M162" s="47"/>
      <c r="N162" s="3"/>
    </row>
    <row r="163" spans="2:14" x14ac:dyDescent="0.25">
      <c r="B163" s="142">
        <v>42072</v>
      </c>
      <c r="C163" s="41">
        <v>559.72226885999999</v>
      </c>
      <c r="D163" s="41">
        <v>623.3357442119999</v>
      </c>
      <c r="E163" s="41">
        <v>395.37095496299997</v>
      </c>
      <c r="F163" s="41">
        <v>793</v>
      </c>
      <c r="G163" s="38">
        <v>448</v>
      </c>
      <c r="I163" s="44"/>
      <c r="J163" s="41"/>
      <c r="K163" s="41" t="e">
        <f t="shared" si="0"/>
        <v>#DIV/0!</v>
      </c>
      <c r="L163" s="46"/>
      <c r="M163" s="47"/>
      <c r="N163" s="3"/>
    </row>
    <row r="164" spans="2:14" x14ac:dyDescent="0.25">
      <c r="B164" s="142">
        <v>42073</v>
      </c>
      <c r="C164" s="41">
        <v>546.53094360900002</v>
      </c>
      <c r="D164" s="41">
        <v>628.77110865899999</v>
      </c>
      <c r="E164" s="41">
        <v>374.55733687800006</v>
      </c>
      <c r="F164" s="41">
        <v>774</v>
      </c>
      <c r="G164" s="38">
        <v>476</v>
      </c>
      <c r="I164" s="44"/>
      <c r="J164" s="41"/>
      <c r="K164" s="41" t="e">
        <f t="shared" si="0"/>
        <v>#DIV/0!</v>
      </c>
      <c r="L164" s="46"/>
      <c r="M164" s="47"/>
      <c r="N164" s="3"/>
    </row>
    <row r="165" spans="2:14" x14ac:dyDescent="0.25">
      <c r="B165" s="142">
        <v>42074</v>
      </c>
      <c r="C165" s="41">
        <v>538.55438289900007</v>
      </c>
      <c r="D165" s="41">
        <v>620.05890585900011</v>
      </c>
      <c r="E165" s="41">
        <v>413.45053942499999</v>
      </c>
      <c r="F165" s="41">
        <v>748</v>
      </c>
      <c r="G165" s="38">
        <v>477</v>
      </c>
      <c r="I165" s="44"/>
      <c r="J165" s="41"/>
      <c r="K165" s="41" t="e">
        <f t="shared" si="0"/>
        <v>#DIV/0!</v>
      </c>
      <c r="L165" s="46"/>
      <c r="M165" s="47"/>
      <c r="N165" s="3"/>
    </row>
    <row r="166" spans="2:14" x14ac:dyDescent="0.25">
      <c r="B166" s="142">
        <v>42075</v>
      </c>
      <c r="C166" s="41">
        <v>528.20380858499993</v>
      </c>
      <c r="D166" s="41">
        <v>645.57332807700004</v>
      </c>
      <c r="E166" s="41">
        <v>451.67469095100006</v>
      </c>
      <c r="F166" s="41">
        <v>720</v>
      </c>
      <c r="G166" s="38">
        <v>479</v>
      </c>
      <c r="I166" s="44"/>
      <c r="J166" s="41"/>
      <c r="K166" s="41" t="e">
        <f t="shared" si="0"/>
        <v>#DIV/0!</v>
      </c>
      <c r="L166" s="46"/>
      <c r="M166" s="47"/>
      <c r="N166" s="3"/>
    </row>
    <row r="167" spans="2:14" x14ac:dyDescent="0.25">
      <c r="B167" s="142">
        <v>42076</v>
      </c>
      <c r="C167" s="41">
        <v>531.33294703499996</v>
      </c>
      <c r="D167" s="41">
        <v>674.007298644</v>
      </c>
      <c r="E167" s="41">
        <v>458.26144664100002</v>
      </c>
      <c r="F167" s="41">
        <v>730</v>
      </c>
      <c r="G167" s="38">
        <v>485</v>
      </c>
      <c r="I167" s="44"/>
      <c r="J167" s="41"/>
      <c r="K167" s="41" t="e">
        <f t="shared" si="0"/>
        <v>#DIV/0!</v>
      </c>
      <c r="L167" s="46"/>
      <c r="M167" s="47"/>
      <c r="N167" s="3"/>
    </row>
    <row r="168" spans="2:14" x14ac:dyDescent="0.25">
      <c r="B168" s="142">
        <v>42077</v>
      </c>
      <c r="C168" s="41">
        <v>541.42641671099989</v>
      </c>
      <c r="D168" s="41">
        <v>693.75321804600003</v>
      </c>
      <c r="E168" s="41">
        <v>500.29781250299999</v>
      </c>
      <c r="F168" s="41">
        <v>712</v>
      </c>
      <c r="G168" s="38">
        <v>487</v>
      </c>
      <c r="I168" s="44"/>
      <c r="J168" s="41"/>
      <c r="K168" s="41" t="e">
        <f t="shared" si="0"/>
        <v>#DIV/0!</v>
      </c>
      <c r="L168" s="46"/>
      <c r="M168" s="47"/>
      <c r="N168" s="3"/>
    </row>
    <row r="169" spans="2:14" x14ac:dyDescent="0.25">
      <c r="B169" s="142">
        <v>42078</v>
      </c>
      <c r="C169" s="41">
        <v>554.30571701099996</v>
      </c>
      <c r="D169" s="41">
        <v>684.54662715299992</v>
      </c>
      <c r="E169" s="41">
        <v>551.20586463300003</v>
      </c>
      <c r="F169" s="41">
        <v>705</v>
      </c>
      <c r="G169" s="38">
        <v>471</v>
      </c>
      <c r="I169" s="44"/>
      <c r="J169" s="41"/>
      <c r="K169" s="41" t="e">
        <f t="shared" si="0"/>
        <v>#DIV/0!</v>
      </c>
      <c r="L169" s="46"/>
      <c r="M169" s="47"/>
      <c r="N169" s="3"/>
    </row>
    <row r="170" spans="2:14" x14ac:dyDescent="0.25">
      <c r="B170" s="142">
        <v>42079</v>
      </c>
      <c r="C170" s="41">
        <v>564.18578116799995</v>
      </c>
      <c r="D170" s="41">
        <v>691.16182903200013</v>
      </c>
      <c r="E170" s="41">
        <v>580.75041302099987</v>
      </c>
      <c r="F170" s="41">
        <v>705</v>
      </c>
      <c r="G170" s="38">
        <v>490</v>
      </c>
      <c r="I170" s="44"/>
      <c r="J170" s="41"/>
      <c r="K170" s="41" t="e">
        <f t="shared" si="0"/>
        <v>#DIV/0!</v>
      </c>
      <c r="L170" s="46"/>
      <c r="M170" s="47"/>
      <c r="N170" s="3"/>
    </row>
    <row r="171" spans="2:14" x14ac:dyDescent="0.25">
      <c r="B171" s="142">
        <v>42080</v>
      </c>
      <c r="C171" s="41">
        <v>552.93333284400001</v>
      </c>
      <c r="D171" s="41">
        <v>704.40056131199992</v>
      </c>
      <c r="E171" s="41">
        <v>624.69343707600001</v>
      </c>
      <c r="F171" s="41">
        <v>699</v>
      </c>
      <c r="G171" s="38">
        <v>494</v>
      </c>
      <c r="I171" s="44"/>
      <c r="J171" s="41"/>
      <c r="K171" s="41" t="e">
        <f t="shared" si="0"/>
        <v>#DIV/0!</v>
      </c>
      <c r="L171" s="46"/>
      <c r="M171" s="47"/>
      <c r="N171" s="3"/>
    </row>
    <row r="172" spans="2:14" x14ac:dyDescent="0.25">
      <c r="B172" s="142">
        <v>42081</v>
      </c>
      <c r="C172" s="41">
        <v>537.98373164399993</v>
      </c>
      <c r="D172" s="41">
        <v>698.74768065299997</v>
      </c>
      <c r="E172" s="41">
        <v>589.18960241699995</v>
      </c>
      <c r="F172" s="41">
        <v>684</v>
      </c>
      <c r="G172" s="38">
        <v>497</v>
      </c>
      <c r="I172" s="44"/>
      <c r="J172" s="41"/>
      <c r="K172" s="41" t="e">
        <f t="shared" si="0"/>
        <v>#DIV/0!</v>
      </c>
      <c r="L172" s="46"/>
      <c r="M172" s="47"/>
      <c r="N172" s="3"/>
    </row>
    <row r="173" spans="2:14" x14ac:dyDescent="0.25">
      <c r="B173" s="142">
        <v>42082</v>
      </c>
      <c r="C173" s="41">
        <v>535.22691227700011</v>
      </c>
      <c r="D173" s="41">
        <v>721.03987411799994</v>
      </c>
      <c r="E173" s="41">
        <v>514.86135024300006</v>
      </c>
      <c r="F173" s="41">
        <v>627</v>
      </c>
      <c r="G173" s="38">
        <v>495</v>
      </c>
      <c r="I173" s="44">
        <v>495</v>
      </c>
      <c r="J173" s="41"/>
      <c r="K173" s="41">
        <f t="shared" si="0"/>
        <v>495</v>
      </c>
      <c r="L173" s="46"/>
      <c r="M173" s="47"/>
      <c r="N173" s="3"/>
    </row>
    <row r="174" spans="2:14" x14ac:dyDescent="0.25">
      <c r="B174" s="142">
        <v>42083</v>
      </c>
      <c r="C174" s="41">
        <v>524.66981481599998</v>
      </c>
      <c r="D174" s="41">
        <v>756.47237600999995</v>
      </c>
      <c r="E174" s="41">
        <v>447.83094905699994</v>
      </c>
      <c r="F174" s="41">
        <v>606</v>
      </c>
      <c r="G174" s="38">
        <v>479</v>
      </c>
      <c r="I174" s="44">
        <v>479</v>
      </c>
      <c r="J174" s="41"/>
      <c r="K174" s="41">
        <f t="shared" si="0"/>
        <v>487</v>
      </c>
      <c r="L174" s="46"/>
      <c r="M174" s="47"/>
      <c r="N174" s="3"/>
    </row>
    <row r="175" spans="2:14" x14ac:dyDescent="0.25">
      <c r="B175" s="142">
        <v>42084</v>
      </c>
      <c r="C175" s="41">
        <v>523.55974589100003</v>
      </c>
      <c r="D175" s="41">
        <v>765.46881164099989</v>
      </c>
      <c r="E175" s="41">
        <v>381.444998532</v>
      </c>
      <c r="F175" s="41">
        <v>601</v>
      </c>
      <c r="G175" s="38">
        <v>457</v>
      </c>
      <c r="I175" s="44">
        <v>457</v>
      </c>
      <c r="J175" s="41"/>
      <c r="K175" s="41">
        <f t="shared" si="0"/>
        <v>477</v>
      </c>
      <c r="L175" s="46"/>
      <c r="M175" s="47"/>
      <c r="N175" s="3"/>
    </row>
    <row r="176" spans="2:14" x14ac:dyDescent="0.25">
      <c r="B176" s="142">
        <v>42085</v>
      </c>
      <c r="C176" s="41">
        <v>530.80903339500003</v>
      </c>
      <c r="D176" s="41">
        <v>736.49805065400005</v>
      </c>
      <c r="E176" s="41">
        <v>347.65020404099999</v>
      </c>
      <c r="F176" s="41">
        <v>619</v>
      </c>
      <c r="G176" s="38">
        <v>470</v>
      </c>
      <c r="I176" s="44">
        <v>470</v>
      </c>
      <c r="J176" s="41"/>
      <c r="K176" s="41">
        <f t="shared" si="0"/>
        <v>475.25</v>
      </c>
      <c r="L176" s="46"/>
      <c r="M176" s="47"/>
      <c r="N176" s="3"/>
    </row>
    <row r="177" spans="2:14" x14ac:dyDescent="0.25">
      <c r="B177" s="142">
        <v>42086</v>
      </c>
      <c r="C177" s="41">
        <v>533.45962369800009</v>
      </c>
      <c r="D177" s="41">
        <v>708.59963081699993</v>
      </c>
      <c r="E177" s="41">
        <v>315.18292809900004</v>
      </c>
      <c r="F177" s="41">
        <v>607</v>
      </c>
      <c r="G177" s="38">
        <v>479</v>
      </c>
      <c r="I177" s="44">
        <v>479</v>
      </c>
      <c r="J177" s="41"/>
      <c r="K177" s="41">
        <f t="shared" si="0"/>
        <v>476</v>
      </c>
      <c r="L177" s="46"/>
      <c r="M177" s="47"/>
      <c r="N177" s="3"/>
    </row>
    <row r="178" spans="2:14" x14ac:dyDescent="0.25">
      <c r="B178" s="142">
        <v>42087</v>
      </c>
      <c r="C178" s="41">
        <v>535.51818883500005</v>
      </c>
      <c r="D178" s="41">
        <v>686.09439509099991</v>
      </c>
      <c r="E178" s="41">
        <v>310.48498111200001</v>
      </c>
      <c r="F178" s="41">
        <v>619</v>
      </c>
      <c r="G178" s="38">
        <v>489</v>
      </c>
      <c r="I178" s="44">
        <v>489</v>
      </c>
      <c r="J178" s="41"/>
      <c r="K178" s="41">
        <f t="shared" si="0"/>
        <v>478.16666666666669</v>
      </c>
      <c r="L178" s="46"/>
      <c r="M178" s="47"/>
      <c r="N178" s="3"/>
    </row>
    <row r="179" spans="2:14" x14ac:dyDescent="0.25">
      <c r="B179" s="142">
        <v>42088</v>
      </c>
      <c r="C179" s="41">
        <v>527.56645726500005</v>
      </c>
      <c r="D179" s="41">
        <v>660.612521292</v>
      </c>
      <c r="E179" s="41">
        <v>322.06086809100003</v>
      </c>
      <c r="F179" s="41">
        <v>654</v>
      </c>
      <c r="G179" s="38">
        <v>495</v>
      </c>
      <c r="I179" s="44">
        <v>495</v>
      </c>
      <c r="J179" s="41"/>
      <c r="K179" s="41">
        <f t="shared" si="0"/>
        <v>480.57142857142856</v>
      </c>
      <c r="L179" s="46"/>
      <c r="M179" s="47"/>
      <c r="N179" s="3"/>
    </row>
    <row r="180" spans="2:14" x14ac:dyDescent="0.25">
      <c r="B180" s="142">
        <v>42089</v>
      </c>
      <c r="C180" s="41">
        <v>522.28491128400003</v>
      </c>
      <c r="D180" s="41">
        <v>667.32780856200009</v>
      </c>
      <c r="E180" s="41">
        <v>355.78690098600003</v>
      </c>
      <c r="F180" s="41">
        <v>660</v>
      </c>
      <c r="G180" s="38">
        <v>507</v>
      </c>
      <c r="I180" s="44">
        <v>507</v>
      </c>
      <c r="J180" s="41"/>
      <c r="K180" s="41">
        <f t="shared" si="0"/>
        <v>483.875</v>
      </c>
      <c r="L180" s="46"/>
      <c r="M180" s="47"/>
      <c r="N180" s="3"/>
    </row>
    <row r="181" spans="2:14" x14ac:dyDescent="0.25">
      <c r="B181" s="142">
        <v>42090</v>
      </c>
      <c r="C181" s="41">
        <v>560.40150245099994</v>
      </c>
      <c r="D181" s="41">
        <v>680.11201413000015</v>
      </c>
      <c r="E181" s="41">
        <v>371.34892541400001</v>
      </c>
      <c r="F181" s="41">
        <v>655</v>
      </c>
      <c r="G181" s="38">
        <v>495</v>
      </c>
      <c r="I181" s="44">
        <v>495</v>
      </c>
      <c r="J181" s="41"/>
      <c r="K181" s="41">
        <f t="shared" si="0"/>
        <v>485.11111111111109</v>
      </c>
      <c r="L181" s="46"/>
      <c r="M181" s="47"/>
      <c r="N181" s="3"/>
    </row>
    <row r="182" spans="2:14" x14ac:dyDescent="0.25">
      <c r="B182" s="142">
        <v>42091</v>
      </c>
      <c r="C182" s="41">
        <v>596.05249314899993</v>
      </c>
      <c r="D182" s="41">
        <v>653.33582594399991</v>
      </c>
      <c r="E182" s="41">
        <v>339.00742443899998</v>
      </c>
      <c r="F182" s="41">
        <v>642</v>
      </c>
      <c r="G182" s="38">
        <v>473</v>
      </c>
      <c r="I182" s="44">
        <v>473</v>
      </c>
      <c r="J182" s="41"/>
      <c r="K182" s="41">
        <f t="shared" si="0"/>
        <v>483.9</v>
      </c>
      <c r="L182" s="46"/>
      <c r="M182" s="47"/>
      <c r="N182" s="3"/>
    </row>
    <row r="183" spans="2:14" x14ac:dyDescent="0.25">
      <c r="B183" s="142">
        <v>42092</v>
      </c>
      <c r="C183" s="41">
        <v>636.65833477800004</v>
      </c>
      <c r="D183" s="41">
        <v>623.704656054</v>
      </c>
      <c r="E183" s="41">
        <v>314.66581099200005</v>
      </c>
      <c r="F183" s="41">
        <v>636</v>
      </c>
      <c r="G183" s="38">
        <v>460</v>
      </c>
      <c r="I183" s="44">
        <v>460</v>
      </c>
      <c r="J183" s="41"/>
      <c r="K183" s="41">
        <f t="shared" si="0"/>
        <v>481.72727272727275</v>
      </c>
      <c r="L183" s="46"/>
      <c r="M183" s="47"/>
      <c r="N183" s="3"/>
    </row>
    <row r="184" spans="2:14" ht="13" x14ac:dyDescent="0.3">
      <c r="B184" s="142">
        <v>42093</v>
      </c>
      <c r="C184" s="41">
        <v>647.27970277200006</v>
      </c>
      <c r="D184" s="41">
        <v>622.29461897700003</v>
      </c>
      <c r="E184" s="41">
        <v>295.618985796</v>
      </c>
      <c r="F184" s="41">
        <v>649</v>
      </c>
      <c r="G184" s="38">
        <v>461</v>
      </c>
      <c r="I184" s="44">
        <v>461</v>
      </c>
      <c r="J184" s="41"/>
      <c r="K184" s="41">
        <f t="shared" si="0"/>
        <v>480</v>
      </c>
      <c r="L184" s="46"/>
      <c r="M184" s="47"/>
      <c r="N184" s="6"/>
    </row>
    <row r="185" spans="2:14" x14ac:dyDescent="0.25">
      <c r="B185" s="142">
        <v>42094</v>
      </c>
      <c r="C185" s="41">
        <v>644.97884426999997</v>
      </c>
      <c r="D185" s="41">
        <v>647.34634713000003</v>
      </c>
      <c r="E185" s="41">
        <v>302.49250084800002</v>
      </c>
      <c r="F185" s="41">
        <v>675</v>
      </c>
      <c r="G185" s="38">
        <v>446</v>
      </c>
      <c r="I185" s="44">
        <v>446</v>
      </c>
      <c r="J185" s="41"/>
      <c r="K185" s="41">
        <f t="shared" si="0"/>
        <v>477.38461538461536</v>
      </c>
      <c r="L185" s="46"/>
      <c r="M185" s="47"/>
      <c r="N185" s="3"/>
    </row>
    <row r="186" spans="2:14" x14ac:dyDescent="0.25">
      <c r="B186" s="142">
        <v>42095</v>
      </c>
      <c r="C186" s="41">
        <v>649.02179867399991</v>
      </c>
      <c r="D186" s="41">
        <v>696.33845492400008</v>
      </c>
      <c r="E186" s="41">
        <v>318.95403234300005</v>
      </c>
      <c r="F186" s="41">
        <v>700</v>
      </c>
      <c r="G186" s="38">
        <v>414</v>
      </c>
      <c r="I186" s="44">
        <v>414</v>
      </c>
      <c r="J186" s="41"/>
      <c r="K186" s="41">
        <f t="shared" si="0"/>
        <v>472.85714285714283</v>
      </c>
      <c r="L186" s="46"/>
      <c r="M186" s="47"/>
      <c r="N186" s="3"/>
    </row>
    <row r="187" spans="2:14" x14ac:dyDescent="0.25">
      <c r="B187" s="142">
        <v>42096</v>
      </c>
      <c r="C187" s="41">
        <v>653.62748156999987</v>
      </c>
      <c r="D187" s="41">
        <v>729.10601400900009</v>
      </c>
      <c r="E187" s="41">
        <v>293.18981463599999</v>
      </c>
      <c r="F187" s="41">
        <v>697</v>
      </c>
      <c r="I187" s="44">
        <f>G186-AVERAGE((F186-F187),(E186-E187),(D186-D187),(C186-C187))</f>
        <v>416.15225606849998</v>
      </c>
      <c r="J187" s="41">
        <f>AVERAGE(I173:I187,I188:I202)</f>
        <v>404.88006488373321</v>
      </c>
      <c r="K187" s="41">
        <f t="shared" si="0"/>
        <v>469.07681707123334</v>
      </c>
      <c r="L187" s="46">
        <v>0</v>
      </c>
      <c r="M187" s="47">
        <f t="shared" ref="M187:M218" si="1">J187+((L187*$M$1)*J187)</f>
        <v>404.88006488373321</v>
      </c>
      <c r="N187" s="3"/>
    </row>
    <row r="188" spans="2:14" x14ac:dyDescent="0.25">
      <c r="B188" s="142">
        <v>42097</v>
      </c>
      <c r="C188" s="41">
        <v>628.03862568599993</v>
      </c>
      <c r="D188" s="41">
        <v>744.99277509300009</v>
      </c>
      <c r="E188" s="41">
        <v>272.97772864199999</v>
      </c>
      <c r="F188" s="41">
        <v>672</v>
      </c>
      <c r="I188" s="44">
        <f>I187-AVERAGE((F187-F188),(E187-E188),(D187-D188),(C187-C188))</f>
        <v>402.42371086999998</v>
      </c>
      <c r="J188" s="41">
        <f t="shared" ref="J188:J189" si="2">AVERAGE(I174:I188,I189:I203)</f>
        <v>396.97758091180822</v>
      </c>
      <c r="K188" s="41">
        <f t="shared" si="0"/>
        <v>464.91099793365623</v>
      </c>
      <c r="L188" s="46">
        <f>L187+(1/182)</f>
        <v>5.4945054945054949E-3</v>
      </c>
      <c r="M188" s="47">
        <f t="shared" si="1"/>
        <v>397.5228797866871</v>
      </c>
      <c r="N188" s="3"/>
    </row>
    <row r="189" spans="2:14" x14ac:dyDescent="0.25">
      <c r="B189" s="142">
        <v>42098</v>
      </c>
      <c r="C189" s="41">
        <v>629.40529323599992</v>
      </c>
      <c r="D189" s="41">
        <v>742.97934127500014</v>
      </c>
      <c r="E189" s="41">
        <v>274.71940297500004</v>
      </c>
      <c r="F189" s="41">
        <v>640</v>
      </c>
      <c r="I189" s="44">
        <f t="shared" ref="I189:I252" si="3">I188-AVERAGE((F188-F189),(E188-E189),(D188-D189),(C188-C189))</f>
        <v>394.69743788624999</v>
      </c>
      <c r="J189" s="41">
        <f t="shared" si="2"/>
        <v>390.25978232453321</v>
      </c>
      <c r="K189" s="41">
        <f t="shared" si="0"/>
        <v>460.78078851910288</v>
      </c>
      <c r="L189" s="46">
        <f t="shared" ref="L189:L252" si="4">L188+(1/182)</f>
        <v>1.098901098901099E-2</v>
      </c>
      <c r="M189" s="47">
        <f t="shared" si="1"/>
        <v>391.33192458366653</v>
      </c>
      <c r="N189" s="3"/>
    </row>
    <row r="190" spans="2:14" x14ac:dyDescent="0.25">
      <c r="B190" s="142">
        <v>42099</v>
      </c>
      <c r="C190" s="41">
        <v>655.84561843199992</v>
      </c>
      <c r="D190" s="41">
        <v>731.85999575999995</v>
      </c>
      <c r="E190" s="41">
        <v>270.35286604500004</v>
      </c>
      <c r="F190" s="41">
        <v>590</v>
      </c>
      <c r="I190" s="44">
        <f t="shared" si="3"/>
        <v>384.93604857399993</v>
      </c>
      <c r="J190" s="41">
        <f t="shared" ref="J190:J253" si="5">AVERAGE(I176:I190,I191:I205)</f>
        <v>384.23308342864158</v>
      </c>
      <c r="K190" s="41">
        <f t="shared" ref="K190:K253" si="6">AVERAGE(I161:I190)</f>
        <v>456.56719185548604</v>
      </c>
      <c r="L190" s="46">
        <f t="shared" si="4"/>
        <v>1.6483516483516484E-2</v>
      </c>
      <c r="M190" s="47">
        <f t="shared" si="1"/>
        <v>385.81646151969369</v>
      </c>
      <c r="N190" s="3"/>
    </row>
    <row r="191" spans="2:14" x14ac:dyDescent="0.25">
      <c r="B191" s="142">
        <v>42100</v>
      </c>
      <c r="C191" s="41">
        <v>661.22490304199994</v>
      </c>
      <c r="D191" s="41">
        <v>704.16902683800004</v>
      </c>
      <c r="E191" s="41">
        <v>250.48967057399997</v>
      </c>
      <c r="F191" s="41">
        <v>569</v>
      </c>
      <c r="I191" s="44">
        <f t="shared" si="3"/>
        <v>369.14232862824991</v>
      </c>
      <c r="J191" s="41">
        <f t="shared" si="5"/>
        <v>377.98026527093327</v>
      </c>
      <c r="K191" s="41">
        <f t="shared" si="6"/>
        <v>451.96588326457891</v>
      </c>
      <c r="L191" s="46">
        <f t="shared" si="4"/>
        <v>2.197802197802198E-2</v>
      </c>
      <c r="M191" s="47">
        <f t="shared" si="1"/>
        <v>380.05707991527908</v>
      </c>
      <c r="N191" s="3"/>
    </row>
    <row r="192" spans="2:14" x14ac:dyDescent="0.25">
      <c r="B192" s="142">
        <v>42101</v>
      </c>
      <c r="C192" s="41">
        <v>658.88369407200003</v>
      </c>
      <c r="D192" s="41">
        <v>682.56454977299995</v>
      </c>
      <c r="E192" s="41">
        <v>245.999600163</v>
      </c>
      <c r="F192" s="41">
        <v>566</v>
      </c>
      <c r="I192" s="44">
        <f t="shared" si="3"/>
        <v>361.28338951674993</v>
      </c>
      <c r="J192" s="41">
        <f t="shared" si="5"/>
        <v>372.43582838256663</v>
      </c>
      <c r="K192" s="41">
        <f t="shared" si="6"/>
        <v>447.43175857718745</v>
      </c>
      <c r="L192" s="46">
        <f t="shared" si="4"/>
        <v>2.7472527472527476E-2</v>
      </c>
      <c r="M192" s="47">
        <f t="shared" si="1"/>
        <v>374.99376676431501</v>
      </c>
      <c r="N192" s="3"/>
    </row>
    <row r="193" spans="2:14" x14ac:dyDescent="0.25">
      <c r="B193" s="142">
        <v>42102</v>
      </c>
      <c r="C193" s="41">
        <v>667.74286002899998</v>
      </c>
      <c r="D193" s="41">
        <v>657.89593502700006</v>
      </c>
      <c r="E193" s="41">
        <v>249.713233476</v>
      </c>
      <c r="F193" s="41">
        <v>566</v>
      </c>
      <c r="I193" s="44">
        <f t="shared" si="3"/>
        <v>358.25943564774997</v>
      </c>
      <c r="J193" s="41">
        <f t="shared" si="5"/>
        <v>367.63931706697502</v>
      </c>
      <c r="K193" s="41">
        <f t="shared" si="6"/>
        <v>443.18545748530943</v>
      </c>
      <c r="L193" s="46">
        <f t="shared" si="4"/>
        <v>3.2967032967032968E-2</v>
      </c>
      <c r="M193" s="47">
        <f t="shared" si="1"/>
        <v>370.66931143840611</v>
      </c>
      <c r="N193" s="3"/>
    </row>
    <row r="194" spans="2:14" x14ac:dyDescent="0.25">
      <c r="B194" s="142">
        <v>42103</v>
      </c>
      <c r="C194" s="41">
        <v>635.48853902099995</v>
      </c>
      <c r="D194" s="41">
        <v>648.47754872400003</v>
      </c>
      <c r="E194" s="41">
        <v>257.36155263900002</v>
      </c>
      <c r="F194" s="41">
        <v>558</v>
      </c>
      <c r="I194" s="44">
        <f t="shared" si="3"/>
        <v>347.75333861074995</v>
      </c>
      <c r="J194" s="41">
        <f t="shared" si="5"/>
        <v>363.29155659374999</v>
      </c>
      <c r="K194" s="41">
        <f t="shared" si="6"/>
        <v>438.84763390010215</v>
      </c>
      <c r="L194" s="46">
        <f t="shared" si="4"/>
        <v>3.8461538461538464E-2</v>
      </c>
      <c r="M194" s="47">
        <f t="shared" si="1"/>
        <v>366.78474463792065</v>
      </c>
      <c r="N194" s="3"/>
    </row>
    <row r="195" spans="2:14" x14ac:dyDescent="0.25">
      <c r="B195" s="142">
        <v>42104</v>
      </c>
      <c r="C195" s="41">
        <v>610.75752945900001</v>
      </c>
      <c r="D195" s="41">
        <v>678.71799360600005</v>
      </c>
      <c r="E195" s="41">
        <v>252.58171422299998</v>
      </c>
      <c r="F195" s="41">
        <v>532</v>
      </c>
      <c r="I195" s="44">
        <f t="shared" si="3"/>
        <v>341.43573783674998</v>
      </c>
      <c r="J195" s="41">
        <f t="shared" si="5"/>
        <v>358.90843231549167</v>
      </c>
      <c r="K195" s="41">
        <f t="shared" si="6"/>
        <v>434.61233407126076</v>
      </c>
      <c r="L195" s="46">
        <f t="shared" si="4"/>
        <v>4.3956043956043959E-2</v>
      </c>
      <c r="M195" s="47">
        <f t="shared" si="1"/>
        <v>362.85248102225529</v>
      </c>
      <c r="N195" s="3"/>
    </row>
    <row r="196" spans="2:14" x14ac:dyDescent="0.25">
      <c r="B196" s="142">
        <v>42105</v>
      </c>
      <c r="C196" s="41">
        <v>615.86906967300001</v>
      </c>
      <c r="D196" s="41">
        <v>672.38246541900003</v>
      </c>
      <c r="E196" s="41">
        <v>250.90633679999999</v>
      </c>
      <c r="F196" s="41">
        <v>492</v>
      </c>
      <c r="I196" s="44">
        <f t="shared" si="3"/>
        <v>330.71089648775001</v>
      </c>
      <c r="J196" s="41">
        <f t="shared" si="5"/>
        <v>354.91132934276663</v>
      </c>
      <c r="K196" s="41">
        <f t="shared" si="6"/>
        <v>430.28310750528112</v>
      </c>
      <c r="L196" s="46">
        <f t="shared" si="4"/>
        <v>4.9450549450549455E-2</v>
      </c>
      <c r="M196" s="47">
        <f t="shared" si="1"/>
        <v>359.29896940332281</v>
      </c>
      <c r="N196" s="3"/>
    </row>
    <row r="197" spans="2:14" x14ac:dyDescent="0.25">
      <c r="B197" s="142">
        <v>42106</v>
      </c>
      <c r="C197" s="41">
        <v>634.75698474599994</v>
      </c>
      <c r="D197" s="41">
        <v>676.171834956</v>
      </c>
      <c r="E197" s="41">
        <v>246.21178440599999</v>
      </c>
      <c r="F197" s="41">
        <v>458</v>
      </c>
      <c r="I197" s="44">
        <f t="shared" si="3"/>
        <v>326.70657954174999</v>
      </c>
      <c r="J197" s="41">
        <f t="shared" si="5"/>
        <v>351.29273171059998</v>
      </c>
      <c r="K197" s="41">
        <f t="shared" si="6"/>
        <v>426.14004638673987</v>
      </c>
      <c r="L197" s="46">
        <f t="shared" si="4"/>
        <v>5.4945054945054951E-2</v>
      </c>
      <c r="M197" s="47">
        <f t="shared" si="1"/>
        <v>356.11818132200932</v>
      </c>
      <c r="N197" s="3"/>
    </row>
    <row r="198" spans="2:14" x14ac:dyDescent="0.25">
      <c r="B198" s="142">
        <v>42107</v>
      </c>
      <c r="C198" s="41">
        <v>623.50886334000006</v>
      </c>
      <c r="D198" s="41">
        <v>676.4766378060001</v>
      </c>
      <c r="E198" s="41">
        <v>237.81096411299998</v>
      </c>
      <c r="F198" s="41">
        <v>425</v>
      </c>
      <c r="I198" s="44">
        <f t="shared" si="3"/>
        <v>313.62054482950003</v>
      </c>
      <c r="J198" s="41">
        <f t="shared" si="5"/>
        <v>347.53945213400834</v>
      </c>
      <c r="K198" s="41">
        <f t="shared" si="6"/>
        <v>421.81237324992293</v>
      </c>
      <c r="L198" s="46">
        <f t="shared" si="4"/>
        <v>6.0439560439560447E-2</v>
      </c>
      <c r="M198" s="47">
        <f t="shared" si="1"/>
        <v>352.79073506460463</v>
      </c>
      <c r="N198" s="3"/>
    </row>
    <row r="199" spans="2:14" x14ac:dyDescent="0.25">
      <c r="B199" s="142">
        <v>42108</v>
      </c>
      <c r="C199" s="41">
        <v>602.85779818799995</v>
      </c>
      <c r="D199" s="41">
        <v>653.52827521500001</v>
      </c>
      <c r="E199" s="41">
        <v>230.21068121699997</v>
      </c>
      <c r="F199" s="41">
        <v>416</v>
      </c>
      <c r="I199" s="44">
        <f t="shared" si="3"/>
        <v>298.57061716974999</v>
      </c>
      <c r="J199" s="41">
        <f t="shared" si="5"/>
        <v>343.46004418781666</v>
      </c>
      <c r="K199" s="41">
        <f t="shared" si="6"/>
        <v>417.24786376547206</v>
      </c>
      <c r="L199" s="46">
        <f t="shared" si="4"/>
        <v>6.5934065934065936E-2</v>
      </c>
      <c r="M199" s="47">
        <f t="shared" si="1"/>
        <v>349.12147348761584</v>
      </c>
      <c r="N199" s="3"/>
    </row>
    <row r="200" spans="2:14" x14ac:dyDescent="0.25">
      <c r="B200" s="142">
        <v>42109</v>
      </c>
      <c r="C200" s="41">
        <v>584.25853856100002</v>
      </c>
      <c r="D200" s="41">
        <v>654.69265688400003</v>
      </c>
      <c r="E200" s="41">
        <v>253.393723542</v>
      </c>
      <c r="F200" s="41">
        <v>406</v>
      </c>
      <c r="I200" s="44">
        <f t="shared" si="3"/>
        <v>297.50765826150001</v>
      </c>
      <c r="J200" s="41">
        <f t="shared" si="5"/>
        <v>340.04066224572506</v>
      </c>
      <c r="K200" s="41">
        <f t="shared" si="6"/>
        <v>412.97142785461591</v>
      </c>
      <c r="L200" s="46">
        <f t="shared" si="4"/>
        <v>7.1428571428571425E-2</v>
      </c>
      <c r="M200" s="47">
        <f t="shared" si="1"/>
        <v>346.11281692868442</v>
      </c>
      <c r="N200" s="3"/>
    </row>
    <row r="201" spans="2:14" x14ac:dyDescent="0.25">
      <c r="B201" s="142">
        <v>42110</v>
      </c>
      <c r="C201" s="41">
        <v>559.13104916700001</v>
      </c>
      <c r="D201" s="41">
        <v>680.76400281299993</v>
      </c>
      <c r="E201" s="41">
        <v>269.48792186999998</v>
      </c>
      <c r="F201" s="41">
        <v>390</v>
      </c>
      <c r="I201" s="44">
        <f t="shared" si="3"/>
        <v>297.76717197724997</v>
      </c>
      <c r="J201" s="41">
        <f t="shared" si="5"/>
        <v>337.69934178471669</v>
      </c>
      <c r="K201" s="41">
        <f t="shared" si="6"/>
        <v>408.99886730712058</v>
      </c>
      <c r="L201" s="46">
        <f t="shared" si="4"/>
        <v>7.6923076923076913E-2</v>
      </c>
      <c r="M201" s="47">
        <f t="shared" si="1"/>
        <v>344.19355989596124</v>
      </c>
      <c r="N201" s="3"/>
    </row>
    <row r="202" spans="2:14" x14ac:dyDescent="0.25">
      <c r="B202" s="142">
        <v>42111</v>
      </c>
      <c r="C202" s="41">
        <v>543.71936119199995</v>
      </c>
      <c r="D202" s="41">
        <v>682.02805937099993</v>
      </c>
      <c r="E202" s="41">
        <v>270.3060438</v>
      </c>
      <c r="F202" s="41">
        <v>354</v>
      </c>
      <c r="I202" s="44">
        <f t="shared" si="3"/>
        <v>285.43479460549997</v>
      </c>
      <c r="J202" s="41">
        <f t="shared" si="5"/>
        <v>335.34435295939994</v>
      </c>
      <c r="K202" s="41">
        <f t="shared" si="6"/>
        <v>404.88006488373321</v>
      </c>
      <c r="L202" s="46">
        <f t="shared" si="4"/>
        <v>8.2417582417582402E-2</v>
      </c>
      <c r="M202" s="47">
        <f t="shared" si="1"/>
        <v>342.2539206714755</v>
      </c>
      <c r="N202" s="3"/>
    </row>
    <row r="203" spans="2:14" x14ac:dyDescent="0.25">
      <c r="B203" s="142">
        <v>42112</v>
      </c>
      <c r="C203" s="41">
        <v>525.63338018999991</v>
      </c>
      <c r="D203" s="41">
        <v>602.89255126499995</v>
      </c>
      <c r="E203" s="41">
        <v>268.49027785499999</v>
      </c>
      <c r="F203" s="41">
        <v>343</v>
      </c>
      <c r="I203" s="44">
        <f t="shared" si="3"/>
        <v>257.92548084224995</v>
      </c>
      <c r="J203" s="41">
        <f t="shared" si="5"/>
        <v>333.04914288549168</v>
      </c>
      <c r="K203" s="41">
        <f t="shared" si="6"/>
        <v>396.97758091180822</v>
      </c>
      <c r="L203" s="46">
        <f t="shared" si="4"/>
        <v>8.7912087912087891E-2</v>
      </c>
      <c r="M203" s="47">
        <f t="shared" si="1"/>
        <v>340.36890426759038</v>
      </c>
      <c r="N203" s="3"/>
    </row>
    <row r="204" spans="2:14" x14ac:dyDescent="0.25">
      <c r="B204" s="142">
        <v>42113</v>
      </c>
      <c r="C204" s="41">
        <v>535.81659030899993</v>
      </c>
      <c r="D204" s="41">
        <v>648.16743566700006</v>
      </c>
      <c r="E204" s="41">
        <v>304.19442949200004</v>
      </c>
      <c r="F204" s="41">
        <v>330</v>
      </c>
      <c r="I204" s="44">
        <f t="shared" si="3"/>
        <v>277.46604238175001</v>
      </c>
      <c r="J204" s="41">
        <f t="shared" si="5"/>
        <v>330.87225975240824</v>
      </c>
      <c r="K204" s="41">
        <f t="shared" si="6"/>
        <v>390.25978232453321</v>
      </c>
      <c r="L204" s="46">
        <f t="shared" si="4"/>
        <v>9.340659340659338E-2</v>
      </c>
      <c r="M204" s="47">
        <f t="shared" si="1"/>
        <v>338.59867241146173</v>
      </c>
      <c r="N204" s="3"/>
    </row>
    <row r="205" spans="2:14" x14ac:dyDescent="0.25">
      <c r="B205" s="142">
        <v>42114</v>
      </c>
      <c r="C205" s="41">
        <v>526.969870356</v>
      </c>
      <c r="D205" s="41">
        <v>610.15940814300006</v>
      </c>
      <c r="E205" s="41">
        <v>321.98113993499999</v>
      </c>
      <c r="F205" s="41">
        <v>354</v>
      </c>
      <c r="I205" s="44">
        <f t="shared" si="3"/>
        <v>276.19903312325005</v>
      </c>
      <c r="J205" s="41">
        <f t="shared" si="5"/>
        <v>328.98987004781662</v>
      </c>
      <c r="K205" s="41">
        <f t="shared" si="6"/>
        <v>384.23308342864158</v>
      </c>
      <c r="L205" s="46">
        <f t="shared" si="4"/>
        <v>9.8901098901098869E-2</v>
      </c>
      <c r="M205" s="47">
        <f t="shared" si="1"/>
        <v>337.1242349665813</v>
      </c>
      <c r="N205" s="3"/>
    </row>
    <row r="206" spans="2:14" x14ac:dyDescent="0.25">
      <c r="B206" s="142">
        <v>42115</v>
      </c>
      <c r="C206" s="41">
        <v>530.35887870600004</v>
      </c>
      <c r="D206" s="41">
        <v>587.90599326000006</v>
      </c>
      <c r="E206" s="41">
        <v>333.71123505000003</v>
      </c>
      <c r="F206" s="41">
        <v>386</v>
      </c>
      <c r="I206" s="44">
        <f t="shared" si="3"/>
        <v>282.41545526875007</v>
      </c>
      <c r="J206" s="41">
        <f t="shared" si="5"/>
        <v>327.85271157005826</v>
      </c>
      <c r="K206" s="41">
        <f t="shared" si="6"/>
        <v>377.98026527093327</v>
      </c>
      <c r="L206" s="46">
        <f t="shared" si="4"/>
        <v>0.10439560439560436</v>
      </c>
      <c r="M206" s="47">
        <f t="shared" si="1"/>
        <v>336.40930706433176</v>
      </c>
      <c r="N206" s="3"/>
    </row>
    <row r="207" spans="2:14" x14ac:dyDescent="0.25">
      <c r="B207" s="142">
        <v>42116</v>
      </c>
      <c r="C207" s="41">
        <v>540.13427396700001</v>
      </c>
      <c r="D207" s="41">
        <v>578.39793496200002</v>
      </c>
      <c r="E207" s="41">
        <v>380.44965040799997</v>
      </c>
      <c r="F207" s="41">
        <v>460</v>
      </c>
      <c r="I207" s="44">
        <f t="shared" si="3"/>
        <v>312.66689334900002</v>
      </c>
      <c r="J207" s="41">
        <f t="shared" si="5"/>
        <v>326.96188498652492</v>
      </c>
      <c r="K207" s="41">
        <f t="shared" si="6"/>
        <v>372.43582838256663</v>
      </c>
      <c r="L207" s="46">
        <f t="shared" si="4"/>
        <v>0.10989010989010985</v>
      </c>
      <c r="M207" s="47">
        <f t="shared" si="1"/>
        <v>335.94435435428659</v>
      </c>
      <c r="N207" s="3"/>
    </row>
    <row r="208" spans="2:14" x14ac:dyDescent="0.25">
      <c r="B208" s="142">
        <v>42117</v>
      </c>
      <c r="C208" s="41">
        <v>535.95124268400002</v>
      </c>
      <c r="D208" s="41">
        <v>577.70219089500006</v>
      </c>
      <c r="E208" s="41">
        <v>439.07949449100005</v>
      </c>
      <c r="F208" s="41">
        <v>536</v>
      </c>
      <c r="I208" s="44">
        <f t="shared" si="3"/>
        <v>345.10466053225002</v>
      </c>
      <c r="J208" s="41">
        <f t="shared" si="5"/>
        <v>326.21020540009164</v>
      </c>
      <c r="K208" s="41">
        <f t="shared" si="6"/>
        <v>367.63931706697502</v>
      </c>
      <c r="L208" s="46">
        <f t="shared" si="4"/>
        <v>0.11538461538461534</v>
      </c>
      <c r="M208" s="47">
        <f t="shared" si="1"/>
        <v>335.62011517124813</v>
      </c>
      <c r="N208" s="3"/>
    </row>
    <row r="209" spans="2:14" x14ac:dyDescent="0.25">
      <c r="B209" s="142">
        <v>42118</v>
      </c>
      <c r="C209" s="41">
        <v>514.94510994899997</v>
      </c>
      <c r="D209" s="41">
        <v>592.51338382200004</v>
      </c>
      <c r="E209" s="41">
        <v>470.12453538300002</v>
      </c>
      <c r="F209" s="41">
        <v>589</v>
      </c>
      <c r="I209" s="44">
        <f t="shared" si="3"/>
        <v>364.56718580325003</v>
      </c>
      <c r="J209" s="41">
        <f t="shared" si="5"/>
        <v>325.66439804174166</v>
      </c>
      <c r="K209" s="41">
        <f t="shared" si="6"/>
        <v>363.29155659374999</v>
      </c>
      <c r="L209" s="46">
        <f t="shared" si="4"/>
        <v>0.12087912087912082</v>
      </c>
      <c r="M209" s="47">
        <f t="shared" si="1"/>
        <v>335.50590457597013</v>
      </c>
      <c r="N209" s="3"/>
    </row>
    <row r="210" spans="2:14" x14ac:dyDescent="0.25">
      <c r="B210" s="142">
        <v>42119</v>
      </c>
      <c r="C210" s="41">
        <v>521.57842832100005</v>
      </c>
      <c r="D210" s="41">
        <v>583.320751578</v>
      </c>
      <c r="E210" s="41">
        <v>469.44019265099996</v>
      </c>
      <c r="F210" s="41">
        <v>636</v>
      </c>
      <c r="I210" s="44">
        <f t="shared" si="3"/>
        <v>375.50627165225001</v>
      </c>
      <c r="J210" s="41">
        <f t="shared" si="5"/>
        <v>324.97176685599993</v>
      </c>
      <c r="K210" s="41">
        <f t="shared" si="6"/>
        <v>358.90843231549167</v>
      </c>
      <c r="L210" s="46">
        <f t="shared" si="4"/>
        <v>0.12637362637362631</v>
      </c>
      <c r="M210" s="47">
        <f t="shared" si="1"/>
        <v>335.23873201765929</v>
      </c>
      <c r="N210" s="3"/>
    </row>
    <row r="211" spans="2:14" x14ac:dyDescent="0.25">
      <c r="B211" s="142">
        <v>42120</v>
      </c>
      <c r="C211" s="41">
        <v>527.44584723899993</v>
      </c>
      <c r="D211" s="41">
        <v>530.35751021099998</v>
      </c>
      <c r="E211" s="41">
        <v>474.85857176399998</v>
      </c>
      <c r="F211" s="41">
        <v>676</v>
      </c>
      <c r="I211" s="44">
        <f t="shared" si="3"/>
        <v>375.08691081824998</v>
      </c>
      <c r="J211" s="41">
        <f t="shared" si="5"/>
        <v>324.28587299213331</v>
      </c>
      <c r="K211" s="41">
        <f t="shared" si="6"/>
        <v>354.91132934276663</v>
      </c>
      <c r="L211" s="46">
        <f t="shared" si="4"/>
        <v>0.13186813186813182</v>
      </c>
      <c r="M211" s="47">
        <f t="shared" si="1"/>
        <v>334.97661605780803</v>
      </c>
      <c r="N211" s="3"/>
    </row>
    <row r="212" spans="2:14" x14ac:dyDescent="0.25">
      <c r="B212" s="142">
        <v>42121</v>
      </c>
      <c r="C212" s="41">
        <v>513.02344946099993</v>
      </c>
      <c r="D212" s="41">
        <v>465.82518369899998</v>
      </c>
      <c r="E212" s="41">
        <v>478.23393692100001</v>
      </c>
      <c r="F212" s="41">
        <v>709</v>
      </c>
      <c r="I212" s="44">
        <f t="shared" si="3"/>
        <v>364.44207103499997</v>
      </c>
      <c r="J212" s="41">
        <f t="shared" si="5"/>
        <v>323.63154407816654</v>
      </c>
      <c r="K212" s="41">
        <f t="shared" si="6"/>
        <v>351.29273171059998</v>
      </c>
      <c r="L212" s="46">
        <f t="shared" si="4"/>
        <v>0.13736263736263732</v>
      </c>
      <c r="M212" s="47">
        <f t="shared" si="1"/>
        <v>334.74526468524641</v>
      </c>
      <c r="N212" s="3"/>
    </row>
    <row r="213" spans="2:14" x14ac:dyDescent="0.25">
      <c r="B213" s="142">
        <v>42122</v>
      </c>
      <c r="C213" s="41">
        <v>488.52683830800004</v>
      </c>
      <c r="D213" s="41">
        <v>421.036091865</v>
      </c>
      <c r="E213" s="41">
        <v>456.35780657700008</v>
      </c>
      <c r="F213" s="41">
        <v>732</v>
      </c>
      <c r="I213" s="44">
        <f t="shared" si="3"/>
        <v>347.40161270225002</v>
      </c>
      <c r="J213" s="41">
        <f t="shared" si="5"/>
        <v>323.24260243828331</v>
      </c>
      <c r="K213" s="41">
        <f t="shared" si="6"/>
        <v>347.53945213400834</v>
      </c>
      <c r="L213" s="46">
        <f t="shared" si="4"/>
        <v>0.14285714285714282</v>
      </c>
      <c r="M213" s="47">
        <f t="shared" si="1"/>
        <v>334.78698109679345</v>
      </c>
      <c r="N213" s="3"/>
    </row>
    <row r="214" spans="2:14" x14ac:dyDescent="0.25">
      <c r="B214" s="142">
        <v>42123</v>
      </c>
      <c r="C214" s="41">
        <v>481.47657563999991</v>
      </c>
      <c r="D214" s="41">
        <v>394.53457108799995</v>
      </c>
      <c r="E214" s="41">
        <v>447.77418567000001</v>
      </c>
      <c r="F214" s="41">
        <v>739</v>
      </c>
      <c r="I214" s="44">
        <f t="shared" si="3"/>
        <v>338.61776161424996</v>
      </c>
      <c r="J214" s="41">
        <f t="shared" si="5"/>
        <v>323.47764157603325</v>
      </c>
      <c r="K214" s="41">
        <f t="shared" si="6"/>
        <v>343.46004418781666</v>
      </c>
      <c r="L214" s="46">
        <f t="shared" si="4"/>
        <v>0.14835164835164832</v>
      </c>
      <c r="M214" s="47">
        <f t="shared" si="1"/>
        <v>335.47475190921028</v>
      </c>
      <c r="N214" s="3"/>
    </row>
    <row r="215" spans="2:14" x14ac:dyDescent="0.25">
      <c r="B215" s="142">
        <v>42124</v>
      </c>
      <c r="C215" s="41">
        <v>468.00077110799998</v>
      </c>
      <c r="D215" s="41">
        <v>417.42074495099996</v>
      </c>
      <c r="E215" s="41">
        <v>442.56693683100002</v>
      </c>
      <c r="F215" s="41">
        <v>754</v>
      </c>
      <c r="I215" s="44">
        <f t="shared" si="3"/>
        <v>343.41854173725</v>
      </c>
      <c r="J215" s="41">
        <f t="shared" si="5"/>
        <v>323.69866267968337</v>
      </c>
      <c r="K215" s="41">
        <f t="shared" si="6"/>
        <v>340.04066224572506</v>
      </c>
      <c r="L215" s="46">
        <f t="shared" si="4"/>
        <v>0.15384615384615383</v>
      </c>
      <c r="M215" s="47">
        <f t="shared" si="1"/>
        <v>336.1486112442866</v>
      </c>
      <c r="N215" s="3"/>
    </row>
    <row r="216" spans="2:14" x14ac:dyDescent="0.25">
      <c r="B216" s="142">
        <v>42125</v>
      </c>
      <c r="C216" s="41">
        <v>457.54567055999996</v>
      </c>
      <c r="D216" s="41">
        <v>465.08160619799997</v>
      </c>
      <c r="E216" s="41">
        <v>404.72855386200001</v>
      </c>
      <c r="F216" s="41">
        <v>756</v>
      </c>
      <c r="I216" s="44">
        <f t="shared" si="3"/>
        <v>343.76038616975001</v>
      </c>
      <c r="J216" s="41">
        <f t="shared" si="5"/>
        <v>323.76161703360833</v>
      </c>
      <c r="K216" s="41">
        <f t="shared" si="6"/>
        <v>337.69934178471669</v>
      </c>
      <c r="L216" s="46">
        <f t="shared" si="4"/>
        <v>0.15934065934065933</v>
      </c>
      <c r="M216" s="47">
        <f t="shared" si="1"/>
        <v>336.65871441544164</v>
      </c>
      <c r="N216" s="3"/>
    </row>
    <row r="217" spans="2:14" x14ac:dyDescent="0.25">
      <c r="B217" s="142">
        <v>42126</v>
      </c>
      <c r="C217" s="41">
        <v>453.44564782199996</v>
      </c>
      <c r="D217" s="41">
        <v>478.05747648899995</v>
      </c>
      <c r="E217" s="41">
        <v>394.821526866</v>
      </c>
      <c r="F217" s="41">
        <v>764</v>
      </c>
      <c r="I217" s="44">
        <f t="shared" si="3"/>
        <v>345.50259130899997</v>
      </c>
      <c r="J217" s="41">
        <f t="shared" si="5"/>
        <v>324.11629234003334</v>
      </c>
      <c r="K217" s="41">
        <f t="shared" si="6"/>
        <v>335.34435295939994</v>
      </c>
      <c r="L217" s="46">
        <f t="shared" si="4"/>
        <v>0.16483516483516483</v>
      </c>
      <c r="M217" s="47">
        <f t="shared" si="1"/>
        <v>337.47273295844133</v>
      </c>
      <c r="N217" s="3"/>
    </row>
    <row r="218" spans="2:14" x14ac:dyDescent="0.25">
      <c r="B218" s="142">
        <v>42127</v>
      </c>
      <c r="C218" s="41">
        <v>457.63574961599994</v>
      </c>
      <c r="D218" s="41">
        <v>461.82102071100002</v>
      </c>
      <c r="E218" s="41">
        <v>362.12715022500004</v>
      </c>
      <c r="F218" s="41">
        <v>761</v>
      </c>
      <c r="I218" s="44">
        <f t="shared" si="3"/>
        <v>333.56740865274998</v>
      </c>
      <c r="J218" s="41">
        <f t="shared" si="5"/>
        <v>325.25070480140829</v>
      </c>
      <c r="K218" s="41">
        <f t="shared" si="6"/>
        <v>333.04914288549168</v>
      </c>
      <c r="L218" s="46">
        <f t="shared" si="4"/>
        <v>0.17032967032967034</v>
      </c>
      <c r="M218" s="47">
        <f t="shared" si="1"/>
        <v>339.10066613223751</v>
      </c>
      <c r="N218" s="3"/>
    </row>
    <row r="219" spans="2:14" x14ac:dyDescent="0.25">
      <c r="B219" s="142">
        <v>42128</v>
      </c>
      <c r="C219" s="41">
        <v>469.82577288299996</v>
      </c>
      <c r="D219" s="41">
        <v>468.40616898899998</v>
      </c>
      <c r="E219" s="41">
        <v>331.64611964400007</v>
      </c>
      <c r="F219" s="41">
        <v>756</v>
      </c>
      <c r="I219" s="44">
        <f t="shared" si="3"/>
        <v>329.39094389374998</v>
      </c>
      <c r="J219" s="41">
        <f t="shared" si="5"/>
        <v>325.43099234128329</v>
      </c>
      <c r="K219" s="41">
        <f t="shared" si="6"/>
        <v>330.87225975240824</v>
      </c>
      <c r="L219" s="46">
        <f t="shared" si="4"/>
        <v>0.17582417582417584</v>
      </c>
      <c r="M219" s="47">
        <f t="shared" ref="M219:M250" si="7">J219+((L219*$M$1)*J219)</f>
        <v>339.73565134529576</v>
      </c>
      <c r="N219" s="3"/>
    </row>
    <row r="220" spans="2:14" x14ac:dyDescent="0.25">
      <c r="B220" s="142">
        <v>42129</v>
      </c>
      <c r="C220" s="41">
        <v>468.82600651499996</v>
      </c>
      <c r="D220" s="41">
        <v>474.35763293700001</v>
      </c>
      <c r="E220" s="41">
        <v>316.988076234</v>
      </c>
      <c r="F220" s="41">
        <v>762</v>
      </c>
      <c r="I220" s="44">
        <f t="shared" si="3"/>
        <v>328.46435743625</v>
      </c>
      <c r="J220" s="41">
        <f t="shared" si="5"/>
        <v>325.27075956442496</v>
      </c>
      <c r="K220" s="41">
        <f t="shared" si="6"/>
        <v>328.98987004781662</v>
      </c>
      <c r="L220" s="46">
        <f t="shared" si="4"/>
        <v>0.18131868131868134</v>
      </c>
      <c r="M220" s="47">
        <f t="shared" si="7"/>
        <v>340.01517586336183</v>
      </c>
      <c r="N220" s="3"/>
    </row>
    <row r="221" spans="2:14" x14ac:dyDescent="0.25">
      <c r="B221" s="142">
        <v>42130</v>
      </c>
      <c r="C221" s="41">
        <v>467.67234662999988</v>
      </c>
      <c r="D221" s="41">
        <v>484.20581325300003</v>
      </c>
      <c r="E221" s="41">
        <v>333.54642324000002</v>
      </c>
      <c r="F221" s="41">
        <v>763</v>
      </c>
      <c r="I221" s="44">
        <f t="shared" si="3"/>
        <v>335.02757429550002</v>
      </c>
      <c r="J221" s="41">
        <f t="shared" si="5"/>
        <v>325.08266696817498</v>
      </c>
      <c r="K221" s="41">
        <f t="shared" si="6"/>
        <v>327.85271157005826</v>
      </c>
      <c r="L221" s="46">
        <f t="shared" si="4"/>
        <v>0.18681318681318684</v>
      </c>
      <c r="M221" s="47">
        <f t="shared" si="7"/>
        <v>340.26509921668867</v>
      </c>
      <c r="N221" s="3"/>
    </row>
    <row r="222" spans="2:14" x14ac:dyDescent="0.25">
      <c r="B222" s="142">
        <v>42131</v>
      </c>
      <c r="C222" s="41">
        <v>460.71358173299996</v>
      </c>
      <c r="D222" s="41">
        <v>485.58605015399996</v>
      </c>
      <c r="E222" s="41">
        <v>349.24902209700002</v>
      </c>
      <c r="F222" s="41">
        <v>751</v>
      </c>
      <c r="I222" s="44">
        <f t="shared" si="3"/>
        <v>334.55859201075003</v>
      </c>
      <c r="J222" s="41">
        <f t="shared" si="5"/>
        <v>324.09501096559995</v>
      </c>
      <c r="K222" s="41">
        <f t="shared" si="6"/>
        <v>326.96188498652492</v>
      </c>
      <c r="L222" s="46">
        <f t="shared" si="4"/>
        <v>0.19230769230769235</v>
      </c>
      <c r="M222" s="47">
        <f t="shared" si="7"/>
        <v>339.67650187740765</v>
      </c>
      <c r="N222" s="3"/>
    </row>
    <row r="223" spans="2:14" x14ac:dyDescent="0.25">
      <c r="B223" s="142">
        <v>42132</v>
      </c>
      <c r="C223" s="41">
        <v>455.31681600600001</v>
      </c>
      <c r="D223" s="41">
        <v>499.54261046700003</v>
      </c>
      <c r="E223" s="41">
        <v>366.29105168700005</v>
      </c>
      <c r="F223" s="41">
        <v>730</v>
      </c>
      <c r="I223" s="44">
        <f t="shared" si="3"/>
        <v>335.70904805475004</v>
      </c>
      <c r="J223" s="41">
        <f t="shared" si="5"/>
        <v>322.32599245727499</v>
      </c>
      <c r="K223" s="41">
        <f t="shared" si="6"/>
        <v>326.21020540009164</v>
      </c>
      <c r="L223" s="46">
        <f t="shared" si="4"/>
        <v>0.19780219780219785</v>
      </c>
      <c r="M223" s="47">
        <f t="shared" si="7"/>
        <v>338.26518988648093</v>
      </c>
      <c r="N223" s="3"/>
    </row>
    <row r="224" spans="2:14" x14ac:dyDescent="0.25">
      <c r="B224" s="142">
        <v>42133</v>
      </c>
      <c r="C224" s="41">
        <v>458.772349674</v>
      </c>
      <c r="D224" s="41">
        <v>485.86838978399999</v>
      </c>
      <c r="E224" s="41">
        <v>375.19001792400002</v>
      </c>
      <c r="F224" s="41">
        <v>714</v>
      </c>
      <c r="I224" s="44">
        <f t="shared" si="3"/>
        <v>331.37911786025001</v>
      </c>
      <c r="J224" s="41">
        <f t="shared" si="5"/>
        <v>320.45009020218333</v>
      </c>
      <c r="K224" s="41">
        <f t="shared" si="6"/>
        <v>325.66439804174166</v>
      </c>
      <c r="L224" s="46">
        <f t="shared" si="4"/>
        <v>0.20329670329670335</v>
      </c>
      <c r="M224" s="47">
        <f t="shared" si="7"/>
        <v>336.73670192949209</v>
      </c>
      <c r="N224" s="3"/>
    </row>
    <row r="225" spans="2:14" x14ac:dyDescent="0.25">
      <c r="B225" s="142">
        <v>42134</v>
      </c>
      <c r="C225" s="41">
        <v>465.66968760600002</v>
      </c>
      <c r="D225" s="41">
        <v>455.72023903200005</v>
      </c>
      <c r="E225" s="41">
        <v>386.55156836100002</v>
      </c>
      <c r="F225" s="41">
        <v>683</v>
      </c>
      <c r="I225" s="44">
        <f t="shared" si="3"/>
        <v>320.65680226450002</v>
      </c>
      <c r="J225" s="41">
        <f t="shared" si="5"/>
        <v>318.1912183276666</v>
      </c>
      <c r="K225" s="41">
        <f t="shared" si="6"/>
        <v>324.97176685599993</v>
      </c>
      <c r="L225" s="46">
        <f t="shared" si="4"/>
        <v>0.20879120879120885</v>
      </c>
      <c r="M225" s="47">
        <f t="shared" si="7"/>
        <v>334.80010060301186</v>
      </c>
      <c r="N225" s="3"/>
    </row>
    <row r="226" spans="2:14" x14ac:dyDescent="0.25">
      <c r="B226" s="142">
        <v>42135</v>
      </c>
      <c r="C226" s="41">
        <v>466.66277276100004</v>
      </c>
      <c r="D226" s="41">
        <v>438.301757904</v>
      </c>
      <c r="E226" s="41">
        <v>391.88607756300001</v>
      </c>
      <c r="F226" s="41">
        <v>652</v>
      </c>
      <c r="I226" s="44">
        <f t="shared" si="3"/>
        <v>310.13408057175002</v>
      </c>
      <c r="J226" s="41">
        <f t="shared" si="5"/>
        <v>316.05038471637505</v>
      </c>
      <c r="K226" s="41">
        <f t="shared" si="6"/>
        <v>324.28587299213331</v>
      </c>
      <c r="L226" s="46">
        <f t="shared" si="4"/>
        <v>0.21428571428571436</v>
      </c>
      <c r="M226" s="47">
        <f t="shared" si="7"/>
        <v>332.98165532618088</v>
      </c>
      <c r="N226" s="3"/>
    </row>
    <row r="227" spans="2:14" x14ac:dyDescent="0.25">
      <c r="B227" s="142">
        <v>42136</v>
      </c>
      <c r="C227" s="41">
        <v>468.80097891299999</v>
      </c>
      <c r="D227" s="41">
        <v>426.11315725800006</v>
      </c>
      <c r="E227" s="41">
        <v>402.70699826100002</v>
      </c>
      <c r="F227" s="41">
        <v>639</v>
      </c>
      <c r="I227" s="44">
        <f t="shared" si="3"/>
        <v>307.07671212275</v>
      </c>
      <c r="J227" s="41">
        <f t="shared" si="5"/>
        <v>315.10749344660843</v>
      </c>
      <c r="K227" s="41">
        <f t="shared" si="6"/>
        <v>323.63154407816654</v>
      </c>
      <c r="L227" s="46">
        <f t="shared" si="4"/>
        <v>0.21978021978021986</v>
      </c>
      <c r="M227" s="47">
        <f t="shared" si="7"/>
        <v>332.42109198763086</v>
      </c>
      <c r="N227" s="3"/>
    </row>
    <row r="228" spans="2:14" x14ac:dyDescent="0.25">
      <c r="B228" s="142">
        <v>42137</v>
      </c>
      <c r="C228" s="41">
        <v>464.30214836699997</v>
      </c>
      <c r="D228" s="41">
        <v>409.72456547700006</v>
      </c>
      <c r="E228" s="41">
        <v>399.09675462900003</v>
      </c>
      <c r="F228" s="41">
        <v>643</v>
      </c>
      <c r="I228" s="44">
        <f t="shared" si="3"/>
        <v>301.95229563300001</v>
      </c>
      <c r="J228" s="41">
        <f t="shared" si="5"/>
        <v>315.40456569382508</v>
      </c>
      <c r="K228" s="41">
        <f t="shared" si="6"/>
        <v>323.24260243828331</v>
      </c>
      <c r="L228" s="46">
        <f t="shared" si="4"/>
        <v>0.22527472527472536</v>
      </c>
      <c r="M228" s="47">
        <f t="shared" si="7"/>
        <v>333.16773491559269</v>
      </c>
      <c r="N228" s="3"/>
    </row>
    <row r="229" spans="2:14" x14ac:dyDescent="0.25">
      <c r="B229" s="142">
        <v>42138</v>
      </c>
      <c r="C229" s="41">
        <v>465.07110798600002</v>
      </c>
      <c r="D229" s="41">
        <v>409.16893995300006</v>
      </c>
      <c r="E229" s="41">
        <v>403.56140321100003</v>
      </c>
      <c r="F229" s="41">
        <v>653</v>
      </c>
      <c r="I229" s="44">
        <f t="shared" si="3"/>
        <v>305.62179130225002</v>
      </c>
      <c r="J229" s="41">
        <f t="shared" si="5"/>
        <v>316.49832256092503</v>
      </c>
      <c r="K229" s="41">
        <f t="shared" si="6"/>
        <v>323.47764157603325</v>
      </c>
      <c r="L229" s="46">
        <f t="shared" si="4"/>
        <v>0.23076923076923087</v>
      </c>
      <c r="M229" s="47">
        <f t="shared" si="7"/>
        <v>334.75784117020919</v>
      </c>
      <c r="N229" s="3"/>
    </row>
    <row r="230" spans="2:14" x14ac:dyDescent="0.25">
      <c r="B230" s="142">
        <v>42139</v>
      </c>
      <c r="C230" s="41">
        <v>468.50086530900001</v>
      </c>
      <c r="D230" s="41">
        <v>411.879454248</v>
      </c>
      <c r="E230" s="41">
        <v>389.48713186799995</v>
      </c>
      <c r="F230" s="41">
        <v>655</v>
      </c>
      <c r="I230" s="44">
        <f t="shared" si="3"/>
        <v>304.13829137099998</v>
      </c>
      <c r="J230" s="41">
        <f t="shared" si="5"/>
        <v>317.56845656037501</v>
      </c>
      <c r="K230" s="41">
        <f t="shared" si="6"/>
        <v>323.69866267968337</v>
      </c>
      <c r="L230" s="46">
        <f t="shared" si="4"/>
        <v>0.23626373626373637</v>
      </c>
      <c r="M230" s="47">
        <f t="shared" si="7"/>
        <v>336.32593407699056</v>
      </c>
      <c r="N230" s="3"/>
    </row>
    <row r="231" spans="2:14" x14ac:dyDescent="0.25">
      <c r="B231" s="142">
        <v>42140</v>
      </c>
      <c r="C231" s="41">
        <v>465.878143572</v>
      </c>
      <c r="D231" s="41">
        <v>403.41324705</v>
      </c>
      <c r="E231" s="41">
        <v>383.64610569900009</v>
      </c>
      <c r="F231" s="41">
        <v>654</v>
      </c>
      <c r="I231" s="44">
        <f t="shared" si="3"/>
        <v>299.65580259500001</v>
      </c>
      <c r="J231" s="41">
        <f t="shared" si="5"/>
        <v>318.79785602275007</v>
      </c>
      <c r="K231" s="41">
        <f t="shared" si="6"/>
        <v>323.76161703360833</v>
      </c>
      <c r="L231" s="46">
        <f t="shared" si="4"/>
        <v>0.24175824175824187</v>
      </c>
      <c r="M231" s="47">
        <f t="shared" si="7"/>
        <v>338.06585830983937</v>
      </c>
      <c r="N231" s="3"/>
    </row>
    <row r="232" spans="2:14" x14ac:dyDescent="0.25">
      <c r="B232" s="142">
        <v>42141</v>
      </c>
      <c r="C232" s="41">
        <v>467.95651854599998</v>
      </c>
      <c r="D232" s="41">
        <v>401.42388609600005</v>
      </c>
      <c r="E232" s="41">
        <v>357.23409649199999</v>
      </c>
      <c r="F232" s="41">
        <v>666</v>
      </c>
      <c r="I232" s="44">
        <f t="shared" si="3"/>
        <v>296.07505379825</v>
      </c>
      <c r="J232" s="41">
        <f t="shared" si="5"/>
        <v>320.35650982710843</v>
      </c>
      <c r="K232" s="41">
        <f t="shared" si="6"/>
        <v>324.11629234003334</v>
      </c>
      <c r="L232" s="46">
        <f t="shared" si="4"/>
        <v>0.24725274725274737</v>
      </c>
      <c r="M232" s="47">
        <f t="shared" si="7"/>
        <v>340.15876661587203</v>
      </c>
      <c r="N232" s="3"/>
    </row>
    <row r="233" spans="2:14" x14ac:dyDescent="0.25">
      <c r="B233" s="142">
        <v>42142</v>
      </c>
      <c r="C233" s="41">
        <v>464.11600179900006</v>
      </c>
      <c r="D233" s="41">
        <v>397.14521835599999</v>
      </c>
      <c r="E233" s="41">
        <v>359.88448452000006</v>
      </c>
      <c r="F233" s="41">
        <v>655</v>
      </c>
      <c r="I233" s="44">
        <f t="shared" si="3"/>
        <v>291.95785468350005</v>
      </c>
      <c r="J233" s="41">
        <f t="shared" si="5"/>
        <v>322.43546149396673</v>
      </c>
      <c r="K233" s="41">
        <f t="shared" si="6"/>
        <v>325.25070480140829</v>
      </c>
      <c r="L233" s="46">
        <f t="shared" si="4"/>
        <v>0.25274725274725285</v>
      </c>
      <c r="M233" s="47">
        <f t="shared" si="7"/>
        <v>342.80913076418989</v>
      </c>
      <c r="N233" s="3"/>
    </row>
    <row r="234" spans="2:14" x14ac:dyDescent="0.25">
      <c r="B234" s="142">
        <v>42143</v>
      </c>
      <c r="C234" s="41">
        <v>452.49736058100007</v>
      </c>
      <c r="D234" s="41">
        <v>391.401616569</v>
      </c>
      <c r="E234" s="41">
        <v>347.91398310300002</v>
      </c>
      <c r="F234" s="41">
        <v>648</v>
      </c>
      <c r="I234" s="44">
        <f t="shared" si="3"/>
        <v>282.87466857800007</v>
      </c>
      <c r="J234" s="41">
        <f t="shared" si="5"/>
        <v>324.82980820922506</v>
      </c>
      <c r="K234" s="41">
        <f t="shared" si="6"/>
        <v>325.43099234128329</v>
      </c>
      <c r="L234" s="46">
        <f t="shared" si="4"/>
        <v>0.25824175824175832</v>
      </c>
      <c r="M234" s="47">
        <f t="shared" si="7"/>
        <v>345.80096340954594</v>
      </c>
      <c r="N234" s="3"/>
    </row>
    <row r="235" spans="2:14" x14ac:dyDescent="0.25">
      <c r="B235" s="142">
        <v>42144</v>
      </c>
      <c r="C235" s="41">
        <v>435.955457835</v>
      </c>
      <c r="D235" s="41">
        <v>380.61666241200004</v>
      </c>
      <c r="E235" s="41">
        <v>339.31036496400003</v>
      </c>
      <c r="F235" s="41">
        <v>638</v>
      </c>
      <c r="I235" s="44">
        <f t="shared" si="3"/>
        <v>271.39204981750004</v>
      </c>
      <c r="J235" s="41">
        <f t="shared" si="5"/>
        <v>327.54468635551672</v>
      </c>
      <c r="K235" s="41">
        <f t="shared" si="6"/>
        <v>325.27075956442496</v>
      </c>
      <c r="L235" s="46">
        <f t="shared" si="4"/>
        <v>0.2637362637362638</v>
      </c>
      <c r="M235" s="47">
        <f t="shared" si="7"/>
        <v>349.1410393020343</v>
      </c>
      <c r="N235" s="3"/>
    </row>
    <row r="236" spans="2:14" x14ac:dyDescent="0.25">
      <c r="B236" s="142">
        <v>42145</v>
      </c>
      <c r="C236" s="41">
        <v>431.534290752</v>
      </c>
      <c r="D236" s="41">
        <v>375.02392383</v>
      </c>
      <c r="E236" s="41">
        <v>379.846780884</v>
      </c>
      <c r="F236" s="41">
        <v>629</v>
      </c>
      <c r="I236" s="44">
        <f t="shared" si="3"/>
        <v>276.77267738124999</v>
      </c>
      <c r="J236" s="41">
        <f t="shared" si="5"/>
        <v>329.94858349037497</v>
      </c>
      <c r="K236" s="41">
        <f t="shared" si="6"/>
        <v>325.08266696817498</v>
      </c>
      <c r="L236" s="46">
        <f t="shared" si="4"/>
        <v>0.26923076923076927</v>
      </c>
      <c r="M236" s="47">
        <f t="shared" si="7"/>
        <v>352.15666122530405</v>
      </c>
      <c r="N236" s="3"/>
    </row>
    <row r="237" spans="2:14" x14ac:dyDescent="0.25">
      <c r="B237" s="142">
        <v>42146</v>
      </c>
      <c r="C237" s="41">
        <v>431.09620551000006</v>
      </c>
      <c r="D237" s="41">
        <v>384.90075642300002</v>
      </c>
      <c r="E237" s="41">
        <v>384.46617709499998</v>
      </c>
      <c r="F237" s="41">
        <v>640</v>
      </c>
      <c r="I237" s="44">
        <f t="shared" si="3"/>
        <v>283.03721327175003</v>
      </c>
      <c r="J237" s="41">
        <f t="shared" si="5"/>
        <v>332.0555786960083</v>
      </c>
      <c r="K237" s="41">
        <f t="shared" si="6"/>
        <v>324.09501096559995</v>
      </c>
      <c r="L237" s="46">
        <f t="shared" si="4"/>
        <v>0.27472527472527475</v>
      </c>
      <c r="M237" s="47">
        <f t="shared" si="7"/>
        <v>354.86159371633852</v>
      </c>
      <c r="N237" s="3"/>
    </row>
    <row r="238" spans="2:14" x14ac:dyDescent="0.25">
      <c r="B238" s="142">
        <v>42147</v>
      </c>
      <c r="C238" s="41">
        <v>442.30396417200006</v>
      </c>
      <c r="D238" s="41">
        <v>390.67833269099998</v>
      </c>
      <c r="E238" s="41">
        <v>390.46841020799997</v>
      </c>
      <c r="F238" s="41">
        <v>653</v>
      </c>
      <c r="I238" s="44">
        <f t="shared" si="3"/>
        <v>292.03410528250004</v>
      </c>
      <c r="J238" s="41">
        <f t="shared" si="5"/>
        <v>333.84322867269162</v>
      </c>
      <c r="K238" s="41">
        <f t="shared" si="6"/>
        <v>322.32599245727499</v>
      </c>
      <c r="L238" s="46">
        <f t="shared" si="4"/>
        <v>0.28021978021978022</v>
      </c>
      <c r="M238" s="47">
        <f t="shared" si="7"/>
        <v>357.23059771432247</v>
      </c>
      <c r="N238" s="3"/>
    </row>
    <row r="239" spans="2:14" x14ac:dyDescent="0.25">
      <c r="B239" s="142">
        <v>42148</v>
      </c>
      <c r="C239" s="41">
        <v>444.35799444300005</v>
      </c>
      <c r="D239" s="41">
        <v>393.77338766400004</v>
      </c>
      <c r="E239" s="41">
        <v>420.34337643600003</v>
      </c>
      <c r="F239" s="41">
        <v>683</v>
      </c>
      <c r="I239" s="44">
        <f t="shared" si="3"/>
        <v>308.29011815050006</v>
      </c>
      <c r="J239" s="41">
        <f t="shared" si="5"/>
        <v>335.30955005007496</v>
      </c>
      <c r="K239" s="41">
        <f t="shared" si="6"/>
        <v>320.45009020218333</v>
      </c>
      <c r="L239" s="46">
        <f t="shared" si="4"/>
        <v>0.2857142857142857</v>
      </c>
      <c r="M239" s="47">
        <f t="shared" si="7"/>
        <v>359.26023219650887</v>
      </c>
      <c r="N239" s="3"/>
    </row>
    <row r="240" spans="2:14" x14ac:dyDescent="0.25">
      <c r="B240" s="142">
        <v>42149</v>
      </c>
      <c r="C240" s="41">
        <v>443.88279318000008</v>
      </c>
      <c r="D240" s="41">
        <v>394.29454032000007</v>
      </c>
      <c r="E240" s="41">
        <v>398.09741410800001</v>
      </c>
      <c r="F240" s="41">
        <v>703</v>
      </c>
      <c r="I240" s="44">
        <f t="shared" si="3"/>
        <v>307.74011541675009</v>
      </c>
      <c r="J240" s="41">
        <f t="shared" si="5"/>
        <v>336.89448835304995</v>
      </c>
      <c r="K240" s="41">
        <f t="shared" si="6"/>
        <v>318.1912183276666</v>
      </c>
      <c r="L240" s="46">
        <f t="shared" si="4"/>
        <v>0.29120879120879117</v>
      </c>
      <c r="M240" s="47">
        <f t="shared" si="7"/>
        <v>361.42114753259892</v>
      </c>
      <c r="N240" s="3"/>
    </row>
    <row r="241" spans="2:14" x14ac:dyDescent="0.25">
      <c r="B241" s="142">
        <v>42150</v>
      </c>
      <c r="C241" s="41">
        <v>444.24489825899997</v>
      </c>
      <c r="D241" s="41">
        <v>395.08579455</v>
      </c>
      <c r="E241" s="41">
        <v>384.43120305000008</v>
      </c>
      <c r="F241" s="41">
        <v>728</v>
      </c>
      <c r="I241" s="44">
        <f t="shared" si="3"/>
        <v>310.86190247950003</v>
      </c>
      <c r="J241" s="41">
        <f t="shared" si="5"/>
        <v>338.69946618289993</v>
      </c>
      <c r="K241" s="41">
        <f t="shared" si="6"/>
        <v>316.05038471637505</v>
      </c>
      <c r="L241" s="46">
        <f t="shared" si="4"/>
        <v>0.29670329670329665</v>
      </c>
      <c r="M241" s="47">
        <f t="shared" si="7"/>
        <v>363.82277823492819</v>
      </c>
      <c r="N241" s="3"/>
    </row>
    <row r="242" spans="2:14" x14ac:dyDescent="0.25">
      <c r="B242" s="142">
        <v>42151</v>
      </c>
      <c r="C242" s="41">
        <v>439.24480412999998</v>
      </c>
      <c r="D242" s="41">
        <v>411.87156031499995</v>
      </c>
      <c r="E242" s="41">
        <v>425.819253264</v>
      </c>
      <c r="F242" s="41">
        <v>776</v>
      </c>
      <c r="I242" s="44">
        <f t="shared" si="3"/>
        <v>336.15533294199997</v>
      </c>
      <c r="J242" s="41">
        <f t="shared" si="5"/>
        <v>340.63584649644156</v>
      </c>
      <c r="K242" s="41">
        <f t="shared" si="6"/>
        <v>315.10749344660843</v>
      </c>
      <c r="L242" s="46">
        <f t="shared" si="4"/>
        <v>0.30219780219780212</v>
      </c>
      <c r="M242" s="47">
        <f t="shared" si="7"/>
        <v>366.37069753669471</v>
      </c>
      <c r="N242" s="3"/>
    </row>
    <row r="243" spans="2:14" x14ac:dyDescent="0.25">
      <c r="B243" s="142">
        <v>42152</v>
      </c>
      <c r="C243" s="41">
        <v>434.88268814100002</v>
      </c>
      <c r="D243" s="41">
        <v>442.15654085099993</v>
      </c>
      <c r="E243" s="41">
        <v>462.53017742400004</v>
      </c>
      <c r="F243" s="41">
        <v>794</v>
      </c>
      <c r="I243" s="44">
        <f t="shared" si="3"/>
        <v>356.31378011875</v>
      </c>
      <c r="J243" s="41">
        <f t="shared" si="5"/>
        <v>342.53875245378327</v>
      </c>
      <c r="K243" s="41">
        <f t="shared" si="6"/>
        <v>315.40456569382508</v>
      </c>
      <c r="L243" s="46">
        <f t="shared" si="4"/>
        <v>0.3076923076923076</v>
      </c>
      <c r="M243" s="47">
        <f t="shared" si="7"/>
        <v>368.88788725792045</v>
      </c>
      <c r="N243" s="3"/>
    </row>
    <row r="244" spans="2:14" x14ac:dyDescent="0.25">
      <c r="B244" s="142">
        <v>42153</v>
      </c>
      <c r="C244" s="41">
        <v>439.100470734</v>
      </c>
      <c r="D244" s="41">
        <v>472.13438070299998</v>
      </c>
      <c r="E244" s="41">
        <v>477.80130501300005</v>
      </c>
      <c r="F244" s="41">
        <v>805</v>
      </c>
      <c r="I244" s="44">
        <f t="shared" si="3"/>
        <v>371.43046762724998</v>
      </c>
      <c r="J244" s="41">
        <f t="shared" si="5"/>
        <v>344.07614597403318</v>
      </c>
      <c r="K244" s="41">
        <f t="shared" si="6"/>
        <v>316.49832256092503</v>
      </c>
      <c r="L244" s="46">
        <f t="shared" si="4"/>
        <v>0.31318681318681307</v>
      </c>
      <c r="M244" s="47">
        <f t="shared" si="7"/>
        <v>371.01617388683519</v>
      </c>
      <c r="N244" s="3"/>
    </row>
    <row r="245" spans="2:14" x14ac:dyDescent="0.25">
      <c r="B245" s="142">
        <v>42154</v>
      </c>
      <c r="C245" s="41">
        <v>442.07703189599999</v>
      </c>
      <c r="D245" s="41">
        <v>482.40146101199997</v>
      </c>
      <c r="E245" s="41">
        <v>474.92603991599998</v>
      </c>
      <c r="F245" s="41">
        <v>811</v>
      </c>
      <c r="I245" s="44">
        <f t="shared" si="3"/>
        <v>375.52256172074999</v>
      </c>
      <c r="J245" s="41">
        <f t="shared" si="5"/>
        <v>345.52511669352481</v>
      </c>
      <c r="K245" s="41">
        <f t="shared" si="6"/>
        <v>317.56845656037501</v>
      </c>
      <c r="L245" s="46">
        <f t="shared" si="4"/>
        <v>0.31868131868131855</v>
      </c>
      <c r="M245" s="47">
        <f t="shared" si="7"/>
        <v>373.05321664987707</v>
      </c>
      <c r="N245" s="3"/>
    </row>
    <row r="246" spans="2:14" x14ac:dyDescent="0.25">
      <c r="B246" s="142">
        <v>42155</v>
      </c>
      <c r="C246" s="41">
        <v>462.15119405399997</v>
      </c>
      <c r="D246" s="41">
        <v>484.66313926499998</v>
      </c>
      <c r="E246" s="41">
        <v>447.06943278599999</v>
      </c>
      <c r="F246" s="41">
        <v>837</v>
      </c>
      <c r="I246" s="44">
        <f t="shared" si="3"/>
        <v>380.64237004099999</v>
      </c>
      <c r="J246" s="41">
        <f t="shared" si="5"/>
        <v>347.61650789834977</v>
      </c>
      <c r="K246" s="41">
        <f t="shared" si="6"/>
        <v>318.79785602275007</v>
      </c>
      <c r="L246" s="46">
        <f t="shared" si="4"/>
        <v>0.32417582417582402</v>
      </c>
      <c r="M246" s="47">
        <f t="shared" si="7"/>
        <v>375.78872488461712</v>
      </c>
      <c r="N246" s="3"/>
    </row>
    <row r="247" spans="2:14" x14ac:dyDescent="0.25">
      <c r="B247" s="142">
        <v>42156</v>
      </c>
      <c r="C247" s="41">
        <v>489.89000096699999</v>
      </c>
      <c r="D247" s="41">
        <v>496.52161967100005</v>
      </c>
      <c r="E247" s="41">
        <v>432.95148706200007</v>
      </c>
      <c r="F247" s="41">
        <v>858</v>
      </c>
      <c r="I247" s="44">
        <f t="shared" si="3"/>
        <v>392.26220543975001</v>
      </c>
      <c r="J247" s="41">
        <f t="shared" si="5"/>
        <v>350.37066545676652</v>
      </c>
      <c r="K247" s="41">
        <f t="shared" si="6"/>
        <v>320.35650982710843</v>
      </c>
      <c r="L247" s="46">
        <f t="shared" si="4"/>
        <v>0.3296703296703295</v>
      </c>
      <c r="M247" s="47">
        <f t="shared" si="7"/>
        <v>379.24736865375274</v>
      </c>
      <c r="N247" s="3"/>
    </row>
    <row r="248" spans="2:14" x14ac:dyDescent="0.25">
      <c r="B248" s="142">
        <v>42157</v>
      </c>
      <c r="C248" s="41">
        <v>488.25983214600001</v>
      </c>
      <c r="D248" s="41">
        <v>492.99475649099998</v>
      </c>
      <c r="E248" s="41">
        <v>428.80353193800005</v>
      </c>
      <c r="F248" s="41">
        <v>882</v>
      </c>
      <c r="I248" s="44">
        <f t="shared" si="3"/>
        <v>395.9359586585</v>
      </c>
      <c r="J248" s="41">
        <f t="shared" si="5"/>
        <v>353.99502947513321</v>
      </c>
      <c r="K248" s="41">
        <f t="shared" si="6"/>
        <v>322.43546149396673</v>
      </c>
      <c r="L248" s="46">
        <f t="shared" si="4"/>
        <v>0.33516483516483497</v>
      </c>
      <c r="M248" s="47">
        <f t="shared" si="7"/>
        <v>383.6567009009342</v>
      </c>
      <c r="N248" s="3"/>
    </row>
    <row r="249" spans="2:14" x14ac:dyDescent="0.25">
      <c r="B249" s="142">
        <v>42158</v>
      </c>
      <c r="C249" s="41">
        <v>462.05548031400002</v>
      </c>
      <c r="D249" s="41">
        <v>492.65447162999999</v>
      </c>
      <c r="E249" s="41">
        <v>430.48971540299999</v>
      </c>
      <c r="F249" s="41">
        <v>928</v>
      </c>
      <c r="I249" s="44">
        <f t="shared" si="3"/>
        <v>401.22134535149996</v>
      </c>
      <c r="J249" s="41">
        <f t="shared" si="5"/>
        <v>358.44409793263327</v>
      </c>
      <c r="K249" s="41">
        <f t="shared" si="6"/>
        <v>324.82980820922506</v>
      </c>
      <c r="L249" s="46">
        <f t="shared" si="4"/>
        <v>0.34065934065934045</v>
      </c>
      <c r="M249" s="47">
        <f t="shared" si="7"/>
        <v>388.97093044887401</v>
      </c>
      <c r="N249" s="3"/>
    </row>
    <row r="250" spans="2:14" x14ac:dyDescent="0.25">
      <c r="B250" s="142">
        <v>42159</v>
      </c>
      <c r="C250" s="41">
        <v>443.51934127500004</v>
      </c>
      <c r="D250" s="41">
        <v>515.25755274900007</v>
      </c>
      <c r="E250" s="41">
        <v>436.18019921700005</v>
      </c>
      <c r="F250" s="41">
        <v>953</v>
      </c>
      <c r="I250" s="44">
        <f t="shared" si="3"/>
        <v>409.91070182499999</v>
      </c>
      <c r="J250" s="41">
        <f t="shared" si="5"/>
        <v>363.87690498658327</v>
      </c>
      <c r="K250" s="41">
        <f t="shared" si="6"/>
        <v>327.54468635551672</v>
      </c>
      <c r="L250" s="46">
        <f t="shared" si="4"/>
        <v>0.34615384615384592</v>
      </c>
      <c r="M250" s="47">
        <f t="shared" si="7"/>
        <v>395.36625253349911</v>
      </c>
      <c r="N250" s="3"/>
    </row>
    <row r="251" spans="2:14" x14ac:dyDescent="0.25">
      <c r="B251" s="142">
        <v>42160</v>
      </c>
      <c r="C251" s="41">
        <v>430.05323766600003</v>
      </c>
      <c r="D251" s="41">
        <v>540.75895617600008</v>
      </c>
      <c r="E251" s="41">
        <v>419.08004546400002</v>
      </c>
      <c r="F251" s="41">
        <v>947</v>
      </c>
      <c r="I251" s="44">
        <f t="shared" si="3"/>
        <v>407.14448834125</v>
      </c>
      <c r="J251" s="41">
        <f t="shared" si="5"/>
        <v>369.7184896277999</v>
      </c>
      <c r="K251" s="41">
        <f t="shared" si="6"/>
        <v>329.94858349037497</v>
      </c>
      <c r="L251" s="46">
        <f t="shared" si="4"/>
        <v>0.3516483516483514</v>
      </c>
      <c r="M251" s="47">
        <f t="shared" ref="M251:M282" si="8">J251+((L251*$M$1)*J251)</f>
        <v>402.2212139906834</v>
      </c>
      <c r="N251" s="3"/>
    </row>
    <row r="252" spans="2:14" x14ac:dyDescent="0.25">
      <c r="B252" s="142">
        <v>42161</v>
      </c>
      <c r="C252" s="41">
        <v>435.24876450600004</v>
      </c>
      <c r="D252" s="41">
        <v>527.96156888100006</v>
      </c>
      <c r="E252" s="41">
        <v>404.17774527300003</v>
      </c>
      <c r="F252" s="41">
        <v>932</v>
      </c>
      <c r="I252" s="44">
        <f t="shared" si="3"/>
        <v>397.76844817975001</v>
      </c>
      <c r="J252" s="41">
        <f t="shared" si="5"/>
        <v>376.15220386346664</v>
      </c>
      <c r="K252" s="41">
        <f t="shared" si="6"/>
        <v>332.0555786960083</v>
      </c>
      <c r="L252" s="46">
        <f t="shared" si="4"/>
        <v>0.35714285714285687</v>
      </c>
      <c r="M252" s="47">
        <f t="shared" si="8"/>
        <v>409.73722206556187</v>
      </c>
      <c r="N252" s="3"/>
    </row>
    <row r="253" spans="2:14" x14ac:dyDescent="0.25">
      <c r="B253" s="142">
        <v>42162</v>
      </c>
      <c r="C253" s="41">
        <v>441.48484258500002</v>
      </c>
      <c r="D253" s="41">
        <v>513.71509538999999</v>
      </c>
      <c r="E253" s="41">
        <v>387.46853738700003</v>
      </c>
      <c r="F253" s="41">
        <v>923</v>
      </c>
      <c r="I253" s="44">
        <f t="shared" ref="I253:I316" si="9">I252-AVERAGE((F252-F253),(E252-E253),(D252-D253),(C252-C253))</f>
        <v>389.33854735525</v>
      </c>
      <c r="J253" s="41">
        <f t="shared" si="5"/>
        <v>382.97578717995827</v>
      </c>
      <c r="K253" s="41">
        <f t="shared" si="6"/>
        <v>333.84322867269162</v>
      </c>
      <c r="L253" s="46">
        <f t="shared" ref="L253:L316" si="10">L252+(1/182)</f>
        <v>0.36263736263736235</v>
      </c>
      <c r="M253" s="47">
        <f t="shared" si="8"/>
        <v>417.69611953418524</v>
      </c>
      <c r="N253" s="3"/>
    </row>
    <row r="254" spans="2:14" x14ac:dyDescent="0.25">
      <c r="B254" s="142">
        <v>42163</v>
      </c>
      <c r="C254" s="41">
        <v>424.24688459399999</v>
      </c>
      <c r="D254" s="41">
        <v>496.62258446999999</v>
      </c>
      <c r="E254" s="41">
        <v>378.91985360400002</v>
      </c>
      <c r="F254" s="41">
        <v>910</v>
      </c>
      <c r="I254" s="44">
        <f t="shared" si="9"/>
        <v>375.36875918174997</v>
      </c>
      <c r="J254" s="41">
        <f t="shared" ref="J254:J317" si="11">AVERAGE(I240:I254,I255:I269)</f>
        <v>389.69715998044165</v>
      </c>
      <c r="K254" s="41">
        <f t="shared" ref="K254:K317" si="12">AVERAGE(I225:I254)</f>
        <v>335.30955005007496</v>
      </c>
      <c r="L254" s="46">
        <f t="shared" si="10"/>
        <v>0.36813186813186782</v>
      </c>
      <c r="M254" s="47">
        <f t="shared" si="8"/>
        <v>425.56214585776252</v>
      </c>
      <c r="N254" s="3"/>
    </row>
    <row r="255" spans="2:14" x14ac:dyDescent="0.25">
      <c r="B255" s="142">
        <v>42164</v>
      </c>
      <c r="C255" s="41">
        <v>426.58796410799994</v>
      </c>
      <c r="D255" s="41">
        <v>470.23951732800003</v>
      </c>
      <c r="E255" s="41">
        <v>367.30660992000003</v>
      </c>
      <c r="F255" s="41">
        <v>917</v>
      </c>
      <c r="I255" s="44">
        <f t="shared" si="9"/>
        <v>368.20495135374995</v>
      </c>
      <c r="J255" s="41">
        <f t="shared" si="11"/>
        <v>397.45309562519992</v>
      </c>
      <c r="K255" s="41">
        <f t="shared" si="12"/>
        <v>336.89448835304995</v>
      </c>
      <c r="L255" s="46">
        <f t="shared" si="10"/>
        <v>0.3736263736263733</v>
      </c>
      <c r="M255" s="47">
        <f t="shared" si="8"/>
        <v>434.57783532645482</v>
      </c>
      <c r="N255" s="3"/>
    </row>
    <row r="256" spans="2:14" x14ac:dyDescent="0.25">
      <c r="B256" s="142">
        <v>42165</v>
      </c>
      <c r="C256" s="41">
        <v>421.86006042599996</v>
      </c>
      <c r="D256" s="41">
        <v>447.86654862</v>
      </c>
      <c r="E256" s="41">
        <v>379.721338764</v>
      </c>
      <c r="F256" s="41">
        <v>916</v>
      </c>
      <c r="I256" s="44">
        <f t="shared" si="9"/>
        <v>364.28341546724994</v>
      </c>
      <c r="J256" s="41">
        <f t="shared" si="11"/>
        <v>405.75149489018327</v>
      </c>
      <c r="K256" s="41">
        <f t="shared" si="12"/>
        <v>338.69946618289993</v>
      </c>
      <c r="L256" s="46">
        <f t="shared" si="10"/>
        <v>0.37912087912087877</v>
      </c>
      <c r="M256" s="47">
        <f t="shared" si="8"/>
        <v>444.20871075202751</v>
      </c>
      <c r="N256" s="3"/>
    </row>
    <row r="257" spans="2:14" x14ac:dyDescent="0.25">
      <c r="B257" s="142">
        <v>42166</v>
      </c>
      <c r="C257" s="41">
        <v>406.854932088</v>
      </c>
      <c r="D257" s="41">
        <v>460.68055389899996</v>
      </c>
      <c r="E257" s="41">
        <v>393.45128606999998</v>
      </c>
      <c r="F257" s="41">
        <v>908</v>
      </c>
      <c r="I257" s="44">
        <f t="shared" si="9"/>
        <v>365.1681215289999</v>
      </c>
      <c r="J257" s="41">
        <f t="shared" si="11"/>
        <v>413.62813006381657</v>
      </c>
      <c r="K257" s="41">
        <f t="shared" si="12"/>
        <v>340.63584649644156</v>
      </c>
      <c r="L257" s="46">
        <f t="shared" si="10"/>
        <v>0.38461538461538425</v>
      </c>
      <c r="M257" s="47">
        <f t="shared" si="8"/>
        <v>453.40006564687582</v>
      </c>
      <c r="N257" s="3"/>
    </row>
    <row r="258" spans="2:14" x14ac:dyDescent="0.25">
      <c r="B258" s="142">
        <v>42167</v>
      </c>
      <c r="C258" s="41">
        <v>399.73231160700004</v>
      </c>
      <c r="D258" s="41">
        <v>466.33380451200003</v>
      </c>
      <c r="E258" s="41">
        <v>399.40606723499997</v>
      </c>
      <c r="F258" s="41">
        <v>879</v>
      </c>
      <c r="I258" s="44">
        <f t="shared" si="9"/>
        <v>359.03947435324994</v>
      </c>
      <c r="J258" s="41">
        <f t="shared" si="11"/>
        <v>421.27129371121657</v>
      </c>
      <c r="K258" s="41">
        <f t="shared" si="12"/>
        <v>342.53875245378327</v>
      </c>
      <c r="L258" s="46">
        <f t="shared" si="10"/>
        <v>0.39010989010988972</v>
      </c>
      <c r="M258" s="47">
        <f t="shared" si="8"/>
        <v>462.35681823524999</v>
      </c>
      <c r="N258" s="3"/>
    </row>
    <row r="259" spans="2:14" x14ac:dyDescent="0.25">
      <c r="B259" s="142">
        <v>42168</v>
      </c>
      <c r="C259" s="41">
        <v>415.02516250799994</v>
      </c>
      <c r="D259" s="41">
        <v>474.03094049099997</v>
      </c>
      <c r="E259" s="41">
        <v>384.232570581</v>
      </c>
      <c r="F259" s="42">
        <v>842</v>
      </c>
      <c r="I259" s="44">
        <f t="shared" si="9"/>
        <v>351.7435969097499</v>
      </c>
      <c r="J259" s="41">
        <f t="shared" si="11"/>
        <v>428.79092426161662</v>
      </c>
      <c r="K259" s="41">
        <f t="shared" si="12"/>
        <v>344.07614597403318</v>
      </c>
      <c r="L259" s="46">
        <f t="shared" si="10"/>
        <v>0.3956043956043952</v>
      </c>
      <c r="M259" s="47">
        <f t="shared" si="8"/>
        <v>471.19881786990834</v>
      </c>
      <c r="N259" s="3"/>
    </row>
    <row r="260" spans="2:14" x14ac:dyDescent="0.25">
      <c r="B260" s="142">
        <v>42169</v>
      </c>
      <c r="C260" s="41">
        <v>444.16501191000003</v>
      </c>
      <c r="D260" s="41">
        <v>457.44266989799996</v>
      </c>
      <c r="E260" s="41">
        <v>408.13625595600007</v>
      </c>
      <c r="F260" s="42">
        <v>789</v>
      </c>
      <c r="I260" s="44">
        <f t="shared" si="9"/>
        <v>347.60741295574996</v>
      </c>
      <c r="J260" s="41">
        <f t="shared" si="11"/>
        <v>436.30595429229157</v>
      </c>
      <c r="K260" s="41">
        <f t="shared" si="12"/>
        <v>345.52511669352481</v>
      </c>
      <c r="L260" s="46">
        <f t="shared" si="10"/>
        <v>0.40109890109890067</v>
      </c>
      <c r="M260" s="47">
        <f t="shared" si="8"/>
        <v>480.05641399467788</v>
      </c>
      <c r="N260" s="3"/>
    </row>
    <row r="261" spans="2:14" x14ac:dyDescent="0.25">
      <c r="B261" s="142">
        <v>42170</v>
      </c>
      <c r="C261" s="41">
        <v>458.26234539300003</v>
      </c>
      <c r="D261" s="41">
        <v>495.53393660699999</v>
      </c>
      <c r="E261" s="41">
        <v>448.10815890000003</v>
      </c>
      <c r="F261" s="42">
        <v>756</v>
      </c>
      <c r="I261" s="44">
        <f t="shared" si="9"/>
        <v>362.39753873974996</v>
      </c>
      <c r="J261" s="41">
        <f t="shared" si="11"/>
        <v>443.40879894638317</v>
      </c>
      <c r="K261" s="41">
        <f t="shared" si="12"/>
        <v>347.61650789834977</v>
      </c>
      <c r="L261" s="46">
        <f t="shared" si="10"/>
        <v>0.40659340659340615</v>
      </c>
      <c r="M261" s="47">
        <f t="shared" si="8"/>
        <v>488.48057246565833</v>
      </c>
      <c r="N261" s="3"/>
    </row>
    <row r="262" spans="2:14" x14ac:dyDescent="0.25">
      <c r="B262" s="142">
        <v>42171</v>
      </c>
      <c r="C262" s="41">
        <v>474.28630323900001</v>
      </c>
      <c r="D262" s="41">
        <v>539.48720451899999</v>
      </c>
      <c r="E262" s="41">
        <v>460.33990038599995</v>
      </c>
      <c r="F262" s="42">
        <v>749</v>
      </c>
      <c r="I262" s="44">
        <f t="shared" si="9"/>
        <v>378.69978055074995</v>
      </c>
      <c r="J262" s="41">
        <f t="shared" si="11"/>
        <v>450.23420291119157</v>
      </c>
      <c r="K262" s="41">
        <f t="shared" si="12"/>
        <v>350.37066545676652</v>
      </c>
      <c r="L262" s="46">
        <f t="shared" si="10"/>
        <v>0.41208791208791162</v>
      </c>
      <c r="M262" s="47">
        <f t="shared" si="8"/>
        <v>496.6182210682511</v>
      </c>
      <c r="N262" s="3"/>
    </row>
    <row r="263" spans="2:14" x14ac:dyDescent="0.25">
      <c r="B263" s="142">
        <v>42172</v>
      </c>
      <c r="C263" s="41">
        <v>486.66199607699997</v>
      </c>
      <c r="D263" s="41">
        <v>571.20420816900003</v>
      </c>
      <c r="E263" s="41">
        <v>497.20318263299998</v>
      </c>
      <c r="F263" s="42">
        <v>756</v>
      </c>
      <c r="I263" s="44">
        <f t="shared" si="9"/>
        <v>400.68877523449999</v>
      </c>
      <c r="J263" s="41">
        <f t="shared" si="11"/>
        <v>457.19249791809983</v>
      </c>
      <c r="K263" s="41">
        <f t="shared" si="12"/>
        <v>353.99502947513321</v>
      </c>
      <c r="L263" s="46">
        <f t="shared" si="10"/>
        <v>0.4175824175824171</v>
      </c>
      <c r="M263" s="47">
        <f t="shared" si="8"/>
        <v>504.92138506339592</v>
      </c>
      <c r="N263" s="3"/>
    </row>
    <row r="264" spans="2:14" x14ac:dyDescent="0.25">
      <c r="B264" s="142">
        <v>42173</v>
      </c>
      <c r="C264" s="41">
        <v>490.73164492199993</v>
      </c>
      <c r="D264" s="41">
        <v>604.79511345900005</v>
      </c>
      <c r="E264" s="41">
        <v>528.17441677199997</v>
      </c>
      <c r="F264" s="42">
        <v>750</v>
      </c>
      <c r="I264" s="44">
        <f t="shared" si="9"/>
        <v>416.34672230299998</v>
      </c>
      <c r="J264" s="41">
        <f t="shared" si="11"/>
        <v>464.17904503371653</v>
      </c>
      <c r="K264" s="41">
        <f t="shared" si="12"/>
        <v>358.44409793263327</v>
      </c>
      <c r="L264" s="46">
        <f t="shared" si="10"/>
        <v>0.42307692307692257</v>
      </c>
      <c r="M264" s="47">
        <f t="shared" si="8"/>
        <v>513.27490556612884</v>
      </c>
      <c r="N264" s="3"/>
    </row>
    <row r="265" spans="2:14" x14ac:dyDescent="0.25">
      <c r="B265" s="142">
        <v>42174</v>
      </c>
      <c r="C265" s="41">
        <v>527.16001917899996</v>
      </c>
      <c r="D265" s="41">
        <v>636.33834474900016</v>
      </c>
      <c r="E265" s="41">
        <v>551.32096775699995</v>
      </c>
      <c r="F265" s="42">
        <v>731</v>
      </c>
      <c r="I265" s="44">
        <f t="shared" si="9"/>
        <v>434.37626143599999</v>
      </c>
      <c r="J265" s="41">
        <f t="shared" si="11"/>
        <v>471.01667581299989</v>
      </c>
      <c r="K265" s="41">
        <f t="shared" si="12"/>
        <v>363.87690498658327</v>
      </c>
      <c r="L265" s="46">
        <f t="shared" si="10"/>
        <v>0.42857142857142805</v>
      </c>
      <c r="M265" s="47">
        <f t="shared" si="8"/>
        <v>521.48274822153553</v>
      </c>
      <c r="N265" s="3"/>
    </row>
    <row r="266" spans="2:14" x14ac:dyDescent="0.25">
      <c r="B266" s="142">
        <v>42175</v>
      </c>
      <c r="C266" s="41">
        <v>587.95707564899999</v>
      </c>
      <c r="D266" s="41">
        <v>653.81022071100006</v>
      </c>
      <c r="E266" s="41">
        <v>556.62785605199997</v>
      </c>
      <c r="F266" s="42">
        <v>718</v>
      </c>
      <c r="I266" s="44">
        <f t="shared" si="9"/>
        <v>452.02021661774995</v>
      </c>
      <c r="J266" s="41">
        <f t="shared" si="11"/>
        <v>478.15779680401664</v>
      </c>
      <c r="K266" s="41">
        <f t="shared" si="12"/>
        <v>369.7184896277999</v>
      </c>
      <c r="L266" s="46">
        <f t="shared" si="10"/>
        <v>0.43406593406593352</v>
      </c>
      <c r="M266" s="47">
        <f t="shared" si="8"/>
        <v>530.04579947917773</v>
      </c>
      <c r="N266" s="3"/>
    </row>
    <row r="267" spans="2:14" x14ac:dyDescent="0.25">
      <c r="B267" s="142">
        <v>42176</v>
      </c>
      <c r="C267" s="41">
        <v>654.76801069199996</v>
      </c>
      <c r="D267" s="41">
        <v>685.44027828899993</v>
      </c>
      <c r="E267" s="41">
        <v>564.30055832700009</v>
      </c>
      <c r="F267" s="42">
        <v>708</v>
      </c>
      <c r="I267" s="44">
        <f t="shared" si="9"/>
        <v>476.04864034174994</v>
      </c>
      <c r="J267" s="41">
        <f t="shared" si="11"/>
        <v>485.68124871875824</v>
      </c>
      <c r="K267" s="41">
        <f t="shared" si="12"/>
        <v>376.15220386346664</v>
      </c>
      <c r="L267" s="46">
        <f t="shared" si="10"/>
        <v>0.439560439560439</v>
      </c>
      <c r="M267" s="47">
        <f t="shared" si="8"/>
        <v>539.05281451202836</v>
      </c>
      <c r="N267" s="3"/>
    </row>
    <row r="268" spans="2:14" x14ac:dyDescent="0.25">
      <c r="B268" s="142">
        <v>42177</v>
      </c>
      <c r="C268" s="41">
        <v>685.01306279400001</v>
      </c>
      <c r="D268" s="41">
        <v>702.01834752600007</v>
      </c>
      <c r="E268" s="41">
        <v>590.24929472999997</v>
      </c>
      <c r="F268" s="42">
        <v>718</v>
      </c>
      <c r="I268" s="44">
        <f t="shared" si="9"/>
        <v>496.74160477724996</v>
      </c>
      <c r="J268" s="41">
        <f t="shared" si="11"/>
        <v>493.69917094095001</v>
      </c>
      <c r="K268" s="41">
        <f t="shared" si="12"/>
        <v>382.97578717995827</v>
      </c>
      <c r="L268" s="46">
        <f t="shared" si="10"/>
        <v>0.44505494505494447</v>
      </c>
      <c r="M268" s="47">
        <f t="shared" si="8"/>
        <v>548.62998529014908</v>
      </c>
      <c r="N268" s="3"/>
    </row>
    <row r="269" spans="2:14" x14ac:dyDescent="0.25">
      <c r="B269" s="142">
        <v>42178</v>
      </c>
      <c r="C269" s="41">
        <v>698.73700453200013</v>
      </c>
      <c r="D269" s="41">
        <v>713.76705380099997</v>
      </c>
      <c r="E269" s="41">
        <v>609.53543626800001</v>
      </c>
      <c r="F269" s="42">
        <v>726</v>
      </c>
      <c r="I269" s="44">
        <f t="shared" si="9"/>
        <v>509.93130216499998</v>
      </c>
      <c r="J269" s="41">
        <f t="shared" si="11"/>
        <v>502.72688289889163</v>
      </c>
      <c r="K269" s="41">
        <f t="shared" si="12"/>
        <v>389.69715998044165</v>
      </c>
      <c r="L269" s="46">
        <f t="shared" si="10"/>
        <v>0.45054945054944995</v>
      </c>
      <c r="M269" s="47">
        <f t="shared" si="8"/>
        <v>559.35271311552492</v>
      </c>
      <c r="N269" s="3"/>
    </row>
    <row r="270" spans="2:14" x14ac:dyDescent="0.25">
      <c r="B270" s="142">
        <v>42179</v>
      </c>
      <c r="C270" s="41">
        <v>707.65049262600007</v>
      </c>
      <c r="D270" s="41">
        <v>756.53309803499997</v>
      </c>
      <c r="E270" s="41">
        <v>647.80343431799997</v>
      </c>
      <c r="F270" s="42">
        <v>758</v>
      </c>
      <c r="I270" s="44">
        <f t="shared" si="9"/>
        <v>540.41818475949992</v>
      </c>
      <c r="J270" s="41">
        <f t="shared" si="11"/>
        <v>512.63034086226662</v>
      </c>
      <c r="K270" s="41">
        <f t="shared" si="12"/>
        <v>397.45309562519992</v>
      </c>
      <c r="L270" s="46">
        <f t="shared" si="10"/>
        <v>0.45604395604395542</v>
      </c>
      <c r="M270" s="47">
        <f t="shared" si="8"/>
        <v>571.07583302101398</v>
      </c>
      <c r="N270" s="3"/>
    </row>
    <row r="271" spans="2:14" x14ac:dyDescent="0.25">
      <c r="B271" s="142">
        <v>42180</v>
      </c>
      <c r="C271" s="41">
        <v>711.75304580099998</v>
      </c>
      <c r="D271" s="41">
        <v>788.72976592500004</v>
      </c>
      <c r="E271" s="41">
        <v>691.08699593100005</v>
      </c>
      <c r="F271" s="42">
        <v>756</v>
      </c>
      <c r="I271" s="44">
        <f t="shared" si="9"/>
        <v>559.81388042899994</v>
      </c>
      <c r="J271" s="41">
        <f t="shared" si="11"/>
        <v>523.09075854725836</v>
      </c>
      <c r="K271" s="41">
        <f t="shared" si="12"/>
        <v>405.75149489018327</v>
      </c>
      <c r="L271" s="46">
        <f t="shared" si="10"/>
        <v>0.4615384615384609</v>
      </c>
      <c r="M271" s="47">
        <f t="shared" si="8"/>
        <v>583.44738453348043</v>
      </c>
      <c r="N271" s="3"/>
    </row>
    <row r="272" spans="2:14" x14ac:dyDescent="0.25">
      <c r="B272" s="142">
        <v>42181</v>
      </c>
      <c r="C272" s="41">
        <v>728.73179484299999</v>
      </c>
      <c r="D272" s="41">
        <v>811.09047100199996</v>
      </c>
      <c r="E272" s="41">
        <v>705.30957269999999</v>
      </c>
      <c r="F272" s="42">
        <v>753</v>
      </c>
      <c r="I272" s="44">
        <f t="shared" si="9"/>
        <v>572.45438815099988</v>
      </c>
      <c r="J272" s="41">
        <f t="shared" si="11"/>
        <v>533.8948931151416</v>
      </c>
      <c r="K272" s="41">
        <f t="shared" si="12"/>
        <v>413.62813006381657</v>
      </c>
      <c r="L272" s="46">
        <f t="shared" si="10"/>
        <v>0.46703296703296637</v>
      </c>
      <c r="M272" s="47">
        <f t="shared" si="8"/>
        <v>596.23152211896991</v>
      </c>
      <c r="N272" s="3"/>
    </row>
    <row r="273" spans="2:14" x14ac:dyDescent="0.25">
      <c r="B273" s="142">
        <v>42182</v>
      </c>
      <c r="C273" s="41">
        <v>755.0682568950001</v>
      </c>
      <c r="D273" s="41">
        <v>812.93125273800013</v>
      </c>
      <c r="E273" s="41">
        <v>724.74953447099995</v>
      </c>
      <c r="F273" s="42">
        <v>758</v>
      </c>
      <c r="I273" s="44">
        <f t="shared" si="9"/>
        <v>585.60868954074999</v>
      </c>
      <c r="J273" s="41">
        <f t="shared" si="11"/>
        <v>545.10784390451659</v>
      </c>
      <c r="K273" s="41">
        <f t="shared" si="12"/>
        <v>421.27129371121657</v>
      </c>
      <c r="L273" s="46">
        <f t="shared" si="10"/>
        <v>0.47252747252747185</v>
      </c>
      <c r="M273" s="47">
        <f t="shared" si="8"/>
        <v>609.50245183829179</v>
      </c>
      <c r="N273" s="3"/>
    </row>
    <row r="274" spans="2:14" x14ac:dyDescent="0.25">
      <c r="B274" s="142">
        <v>42183</v>
      </c>
      <c r="C274" s="41">
        <v>786.55043535899995</v>
      </c>
      <c r="D274" s="41">
        <v>816.87451160699993</v>
      </c>
      <c r="E274" s="41">
        <v>726.9668755319999</v>
      </c>
      <c r="F274" s="42">
        <v>766</v>
      </c>
      <c r="I274" s="44">
        <f t="shared" si="9"/>
        <v>597.01938413924995</v>
      </c>
      <c r="J274" s="41">
        <f t="shared" si="11"/>
        <v>556.68721332781672</v>
      </c>
      <c r="K274" s="41">
        <f t="shared" si="12"/>
        <v>428.79092426161662</v>
      </c>
      <c r="L274" s="46">
        <f t="shared" si="10"/>
        <v>0.47802197802197732</v>
      </c>
      <c r="M274" s="47">
        <f t="shared" si="8"/>
        <v>623.21439404144303</v>
      </c>
      <c r="N274" s="3"/>
    </row>
    <row r="275" spans="2:14" x14ac:dyDescent="0.25">
      <c r="B275" s="142">
        <v>42184</v>
      </c>
      <c r="C275" s="41">
        <v>801.44135681399996</v>
      </c>
      <c r="D275" s="41">
        <v>827.58014745900005</v>
      </c>
      <c r="E275" s="41">
        <v>708.18663223199997</v>
      </c>
      <c r="F275" s="41">
        <v>775</v>
      </c>
      <c r="I275" s="44">
        <f t="shared" si="9"/>
        <v>600.97346264099997</v>
      </c>
      <c r="J275" s="41">
        <f t="shared" si="11"/>
        <v>568.50831631766664</v>
      </c>
      <c r="K275" s="41">
        <f t="shared" si="12"/>
        <v>436.30595429229157</v>
      </c>
      <c r="L275" s="46">
        <f t="shared" si="10"/>
        <v>0.4835164835164828</v>
      </c>
      <c r="M275" s="47">
        <f t="shared" si="8"/>
        <v>637.22910180661529</v>
      </c>
      <c r="N275" s="3"/>
    </row>
    <row r="276" spans="2:14" x14ac:dyDescent="0.25">
      <c r="B276" s="142">
        <v>42185</v>
      </c>
      <c r="C276" s="41">
        <v>807.58826909699997</v>
      </c>
      <c r="D276" s="41">
        <v>794.89047485100002</v>
      </c>
      <c r="E276" s="41">
        <v>707.74638064800001</v>
      </c>
      <c r="F276" s="41">
        <v>773</v>
      </c>
      <c r="I276" s="44">
        <f t="shared" si="9"/>
        <v>593.72770966374992</v>
      </c>
      <c r="J276" s="41">
        <f t="shared" si="11"/>
        <v>580.4958032126417</v>
      </c>
      <c r="K276" s="41">
        <f t="shared" si="12"/>
        <v>443.40879894638317</v>
      </c>
      <c r="L276" s="46">
        <f t="shared" si="10"/>
        <v>0.48901098901098827</v>
      </c>
      <c r="M276" s="47">
        <f t="shared" si="8"/>
        <v>651.46300992407714</v>
      </c>
      <c r="N276" s="3"/>
    </row>
    <row r="277" spans="2:14" x14ac:dyDescent="0.25">
      <c r="B277" s="142">
        <v>42186</v>
      </c>
      <c r="C277" s="41">
        <v>799.54283556300004</v>
      </c>
      <c r="D277" s="41">
        <v>782.64684889500006</v>
      </c>
      <c r="E277" s="41">
        <v>721.22189901899992</v>
      </c>
      <c r="F277" s="41">
        <v>793</v>
      </c>
      <c r="I277" s="44">
        <f t="shared" si="9"/>
        <v>597.0243243839999</v>
      </c>
      <c r="J277" s="41">
        <f t="shared" si="11"/>
        <v>592.62419292821664</v>
      </c>
      <c r="K277" s="41">
        <f t="shared" si="12"/>
        <v>450.23420291119157</v>
      </c>
      <c r="L277" s="46">
        <f t="shared" si="10"/>
        <v>0.49450549450549375</v>
      </c>
      <c r="M277" s="47">
        <f t="shared" si="8"/>
        <v>665.88817282318837</v>
      </c>
      <c r="N277" s="3"/>
    </row>
    <row r="278" spans="2:14" x14ac:dyDescent="0.25">
      <c r="B278" s="142">
        <v>42187</v>
      </c>
      <c r="C278" s="41">
        <v>782.83741193999992</v>
      </c>
      <c r="D278" s="41">
        <v>793.06671983400008</v>
      </c>
      <c r="E278" s="41">
        <v>755.14938962999986</v>
      </c>
      <c r="F278" s="41">
        <v>796</v>
      </c>
      <c r="I278" s="44">
        <f t="shared" si="9"/>
        <v>604.6848088657498</v>
      </c>
      <c r="J278" s="41">
        <f t="shared" si="11"/>
        <v>604.51454569089992</v>
      </c>
      <c r="K278" s="41">
        <f t="shared" si="12"/>
        <v>457.19249791809983</v>
      </c>
      <c r="L278" s="46">
        <f t="shared" si="10"/>
        <v>0.49999999999999922</v>
      </c>
      <c r="M278" s="47">
        <f t="shared" si="8"/>
        <v>680.07886390226236</v>
      </c>
      <c r="N278" s="3"/>
    </row>
    <row r="279" spans="2:14" x14ac:dyDescent="0.25">
      <c r="B279" s="142">
        <v>42188</v>
      </c>
      <c r="C279" s="41">
        <v>796.35137148900003</v>
      </c>
      <c r="D279" s="41">
        <v>810.82419656399998</v>
      </c>
      <c r="E279" s="41">
        <v>767.40975316799995</v>
      </c>
      <c r="F279" s="41">
        <v>777</v>
      </c>
      <c r="I279" s="44">
        <f t="shared" si="9"/>
        <v>610.81775881999988</v>
      </c>
      <c r="J279" s="41">
        <f t="shared" si="11"/>
        <v>616.18640959608331</v>
      </c>
      <c r="K279" s="41">
        <f t="shared" si="12"/>
        <v>464.17904503371653</v>
      </c>
      <c r="L279" s="46">
        <f t="shared" si="10"/>
        <v>0.5054945054945047</v>
      </c>
      <c r="M279" s="47">
        <f t="shared" si="8"/>
        <v>694.05612069888491</v>
      </c>
      <c r="N279" s="3"/>
    </row>
    <row r="280" spans="2:14" x14ac:dyDescent="0.25">
      <c r="B280" s="142">
        <v>42189</v>
      </c>
      <c r="C280" s="41">
        <v>836.97348179400001</v>
      </c>
      <c r="D280" s="41">
        <v>803.61163271400005</v>
      </c>
      <c r="E280" s="41">
        <v>768.88767224699995</v>
      </c>
      <c r="F280" s="41">
        <v>759</v>
      </c>
      <c r="I280" s="44">
        <f t="shared" si="9"/>
        <v>615.0396252034999</v>
      </c>
      <c r="J280" s="41">
        <f t="shared" si="11"/>
        <v>627.49675463458323</v>
      </c>
      <c r="K280" s="41">
        <f t="shared" si="12"/>
        <v>471.01667581299989</v>
      </c>
      <c r="L280" s="46">
        <f t="shared" si="10"/>
        <v>0.51098901098901017</v>
      </c>
      <c r="M280" s="47">
        <f t="shared" si="8"/>
        <v>707.65774114696808</v>
      </c>
      <c r="N280" s="3"/>
    </row>
    <row r="281" spans="2:14" x14ac:dyDescent="0.25">
      <c r="B281" s="142">
        <v>42190</v>
      </c>
      <c r="C281" s="41">
        <v>872.87988601800009</v>
      </c>
      <c r="D281" s="41">
        <v>794.29005578400006</v>
      </c>
      <c r="E281" s="41">
        <v>766.65681642599998</v>
      </c>
      <c r="F281" s="41">
        <v>760</v>
      </c>
      <c r="I281" s="44">
        <f t="shared" si="9"/>
        <v>621.3781180717499</v>
      </c>
      <c r="J281" s="41">
        <f t="shared" si="11"/>
        <v>638.33688039717504</v>
      </c>
      <c r="K281" s="41">
        <f t="shared" si="12"/>
        <v>478.15779680401664</v>
      </c>
      <c r="L281" s="46">
        <f t="shared" si="10"/>
        <v>0.51648351648351565</v>
      </c>
      <c r="M281" s="47">
        <f t="shared" si="8"/>
        <v>720.75949956933766</v>
      </c>
      <c r="N281" s="3"/>
    </row>
    <row r="282" spans="2:14" x14ac:dyDescent="0.25">
      <c r="B282" s="142">
        <v>42191</v>
      </c>
      <c r="C282" s="41">
        <v>883.55582622600002</v>
      </c>
      <c r="D282" s="41">
        <v>779.55081026100004</v>
      </c>
      <c r="E282" s="41">
        <v>764.09567194199997</v>
      </c>
      <c r="F282" s="41">
        <v>775</v>
      </c>
      <c r="I282" s="44">
        <f t="shared" si="9"/>
        <v>623.47200562199987</v>
      </c>
      <c r="J282" s="41">
        <f t="shared" si="11"/>
        <v>648.65495626024995</v>
      </c>
      <c r="K282" s="41">
        <f t="shared" si="12"/>
        <v>485.68124871875824</v>
      </c>
      <c r="L282" s="46">
        <f t="shared" si="10"/>
        <v>0.52197802197802112</v>
      </c>
      <c r="M282" s="47">
        <f t="shared" si="8"/>
        <v>733.30086401399126</v>
      </c>
      <c r="N282" s="3"/>
    </row>
    <row r="283" spans="2:14" x14ac:dyDescent="0.25">
      <c r="B283" s="142">
        <v>42192</v>
      </c>
      <c r="C283" s="41">
        <v>888.74083262699992</v>
      </c>
      <c r="D283" s="41">
        <v>775.83483557999989</v>
      </c>
      <c r="E283" s="41">
        <v>767.24347381799987</v>
      </c>
      <c r="F283" s="41">
        <v>796</v>
      </c>
      <c r="I283" s="44">
        <f t="shared" si="9"/>
        <v>629.87621402099978</v>
      </c>
      <c r="J283" s="41">
        <f t="shared" si="11"/>
        <v>658.94602459359157</v>
      </c>
      <c r="K283" s="41">
        <f t="shared" si="12"/>
        <v>493.69917094095001</v>
      </c>
      <c r="L283" s="46">
        <f t="shared" si="10"/>
        <v>0.5274725274725266</v>
      </c>
      <c r="M283" s="47">
        <f t="shared" ref="M283:M314" si="13">J283+((L283*$M$1)*J283)</f>
        <v>745.84000585868046</v>
      </c>
      <c r="N283" s="3"/>
    </row>
    <row r="284" spans="2:14" x14ac:dyDescent="0.25">
      <c r="B284" s="142">
        <v>42193</v>
      </c>
      <c r="C284" s="41">
        <v>888.11170892399991</v>
      </c>
      <c r="D284" s="41">
        <v>786.13266801300006</v>
      </c>
      <c r="E284" s="41">
        <v>790.87038068399988</v>
      </c>
      <c r="F284" s="41">
        <v>828</v>
      </c>
      <c r="I284" s="44">
        <f t="shared" si="9"/>
        <v>646.2001179199998</v>
      </c>
      <c r="J284" s="41">
        <f t="shared" si="11"/>
        <v>669.32668868397491</v>
      </c>
      <c r="K284" s="41">
        <f t="shared" si="12"/>
        <v>502.72688289889163</v>
      </c>
      <c r="L284" s="46">
        <f t="shared" si="10"/>
        <v>0.53296703296703207</v>
      </c>
      <c r="M284" s="47">
        <f t="shared" si="13"/>
        <v>758.50895352236148</v>
      </c>
      <c r="N284" s="3"/>
    </row>
    <row r="285" spans="2:14" x14ac:dyDescent="0.25">
      <c r="B285" s="142">
        <v>42194</v>
      </c>
      <c r="C285" s="41">
        <v>887.08277617500016</v>
      </c>
      <c r="D285" s="41">
        <v>823.10494821300006</v>
      </c>
      <c r="E285" s="41">
        <v>814.36132257299994</v>
      </c>
      <c r="F285" s="41">
        <v>845</v>
      </c>
      <c r="I285" s="44">
        <f t="shared" si="9"/>
        <v>665.30869025499987</v>
      </c>
      <c r="J285" s="41">
        <f t="shared" si="11"/>
        <v>678.80933426010006</v>
      </c>
      <c r="K285" s="41">
        <f t="shared" si="12"/>
        <v>512.63034086226662</v>
      </c>
      <c r="L285" s="46">
        <f t="shared" si="10"/>
        <v>0.53846153846153755</v>
      </c>
      <c r="M285" s="47">
        <f t="shared" si="13"/>
        <v>770.18751387203645</v>
      </c>
      <c r="N285" s="3"/>
    </row>
    <row r="286" spans="2:14" x14ac:dyDescent="0.25">
      <c r="B286" s="142">
        <v>42195</v>
      </c>
      <c r="C286" s="41">
        <v>903.35809014300003</v>
      </c>
      <c r="D286" s="41">
        <v>860.26056628800006</v>
      </c>
      <c r="E286" s="41">
        <v>817.07941357799996</v>
      </c>
      <c r="F286" s="41">
        <v>840</v>
      </c>
      <c r="I286" s="44">
        <f t="shared" si="9"/>
        <v>678.09594601699985</v>
      </c>
      <c r="J286" s="41">
        <f t="shared" si="11"/>
        <v>687.66069137652505</v>
      </c>
      <c r="K286" s="41">
        <f t="shared" si="12"/>
        <v>523.09075854725836</v>
      </c>
      <c r="L286" s="46">
        <f t="shared" si="10"/>
        <v>0.54395604395604302</v>
      </c>
      <c r="M286" s="47">
        <f t="shared" si="13"/>
        <v>781.17498869283804</v>
      </c>
      <c r="N286" s="3"/>
    </row>
    <row r="287" spans="2:14" x14ac:dyDescent="0.25">
      <c r="B287" s="142">
        <v>42196</v>
      </c>
      <c r="C287" s="41">
        <v>941.26720909799997</v>
      </c>
      <c r="D287" s="41">
        <v>860.64945350700009</v>
      </c>
      <c r="E287" s="41">
        <v>829.56625759799999</v>
      </c>
      <c r="F287" s="41">
        <v>834</v>
      </c>
      <c r="I287" s="44">
        <f t="shared" si="9"/>
        <v>689.2921585654999</v>
      </c>
      <c r="J287" s="41">
        <f t="shared" si="11"/>
        <v>696.42002235490008</v>
      </c>
      <c r="K287" s="41">
        <f t="shared" si="12"/>
        <v>533.8948931151416</v>
      </c>
      <c r="L287" s="46">
        <f t="shared" si="10"/>
        <v>0.5494505494505485</v>
      </c>
      <c r="M287" s="47">
        <f t="shared" si="13"/>
        <v>792.0821133377159</v>
      </c>
      <c r="N287" s="3"/>
    </row>
    <row r="288" spans="2:14" x14ac:dyDescent="0.25">
      <c r="B288" s="142">
        <v>42197</v>
      </c>
      <c r="C288" s="41">
        <v>981.15670967100004</v>
      </c>
      <c r="D288" s="41">
        <v>847.51829079300012</v>
      </c>
      <c r="E288" s="41">
        <v>839.35127761500007</v>
      </c>
      <c r="F288" s="41">
        <v>822</v>
      </c>
      <c r="I288" s="44">
        <f t="shared" si="9"/>
        <v>695.42799803449998</v>
      </c>
      <c r="J288" s="41">
        <f t="shared" si="11"/>
        <v>704.19621835675014</v>
      </c>
      <c r="K288" s="41">
        <f t="shared" si="12"/>
        <v>545.10784390451659</v>
      </c>
      <c r="L288" s="46">
        <f t="shared" si="10"/>
        <v>0.55494505494505397</v>
      </c>
      <c r="M288" s="47">
        <f t="shared" si="13"/>
        <v>801.89377062877156</v>
      </c>
      <c r="N288" s="3"/>
    </row>
    <row r="289" spans="2:14" x14ac:dyDescent="0.25">
      <c r="B289" s="142">
        <v>42198</v>
      </c>
      <c r="C289" s="41">
        <v>1003.4641588559999</v>
      </c>
      <c r="D289" s="41">
        <v>827.34197222700004</v>
      </c>
      <c r="E289" s="41">
        <v>829.00687329300001</v>
      </c>
      <c r="F289" s="41">
        <v>845</v>
      </c>
      <c r="I289" s="44">
        <f t="shared" si="9"/>
        <v>699.12467960874994</v>
      </c>
      <c r="J289" s="41">
        <f t="shared" si="11"/>
        <v>712.00104089161675</v>
      </c>
      <c r="K289" s="41">
        <f t="shared" si="12"/>
        <v>556.68721332781672</v>
      </c>
      <c r="L289" s="46">
        <f t="shared" si="10"/>
        <v>0.56043956043955945</v>
      </c>
      <c r="M289" s="47">
        <f t="shared" si="13"/>
        <v>811.75942848906834</v>
      </c>
      <c r="N289" s="3"/>
    </row>
    <row r="290" spans="2:14" x14ac:dyDescent="0.25">
      <c r="B290" s="142">
        <v>42199</v>
      </c>
      <c r="C290" s="41">
        <v>987.53896673100007</v>
      </c>
      <c r="D290" s="41">
        <v>845.94399227999997</v>
      </c>
      <c r="E290" s="41">
        <v>813.79333753499998</v>
      </c>
      <c r="F290" s="41">
        <v>870</v>
      </c>
      <c r="I290" s="44">
        <f t="shared" si="9"/>
        <v>702.24050265124993</v>
      </c>
      <c r="J290" s="41">
        <f t="shared" si="11"/>
        <v>720.5365782478251</v>
      </c>
      <c r="K290" s="41">
        <f t="shared" si="12"/>
        <v>568.50831631766664</v>
      </c>
      <c r="L290" s="46">
        <f t="shared" si="10"/>
        <v>0.56593406593406492</v>
      </c>
      <c r="M290" s="47">
        <f t="shared" si="13"/>
        <v>822.48062709332771</v>
      </c>
      <c r="N290" s="3"/>
    </row>
    <row r="291" spans="2:14" x14ac:dyDescent="0.25">
      <c r="B291" s="142">
        <v>42200</v>
      </c>
      <c r="C291" s="41">
        <v>986.12521476899997</v>
      </c>
      <c r="D291" s="41">
        <v>863.52818090100004</v>
      </c>
      <c r="E291" s="41">
        <v>846.74947262700005</v>
      </c>
      <c r="F291" s="41">
        <v>900</v>
      </c>
      <c r="I291" s="44">
        <f t="shared" si="9"/>
        <v>722.02214558899993</v>
      </c>
      <c r="J291" s="41">
        <f t="shared" si="11"/>
        <v>730.17782512567499</v>
      </c>
      <c r="K291" s="41">
        <f t="shared" si="12"/>
        <v>580.4958032126417</v>
      </c>
      <c r="L291" s="46">
        <f t="shared" si="10"/>
        <v>0.5714285714285704</v>
      </c>
      <c r="M291" s="47">
        <f t="shared" si="13"/>
        <v>834.4889430007712</v>
      </c>
      <c r="N291" s="3"/>
    </row>
    <row r="292" spans="2:14" x14ac:dyDescent="0.25">
      <c r="B292" s="142">
        <v>42201</v>
      </c>
      <c r="C292" s="41">
        <v>990.20547742500003</v>
      </c>
      <c r="D292" s="41">
        <v>899.92417934700006</v>
      </c>
      <c r="E292" s="41">
        <v>877.390517241</v>
      </c>
      <c r="F292" s="41">
        <v>911</v>
      </c>
      <c r="I292" s="44">
        <f t="shared" si="9"/>
        <v>742.55147201799991</v>
      </c>
      <c r="J292" s="41">
        <f t="shared" si="11"/>
        <v>740.23325211105828</v>
      </c>
      <c r="K292" s="41">
        <f t="shared" si="12"/>
        <v>592.62419292821664</v>
      </c>
      <c r="L292" s="46">
        <f t="shared" si="10"/>
        <v>0.57692307692307587</v>
      </c>
      <c r="M292" s="47">
        <f t="shared" si="13"/>
        <v>846.99766347322998</v>
      </c>
      <c r="N292" s="3"/>
    </row>
    <row r="293" spans="2:14" x14ac:dyDescent="0.25">
      <c r="B293" s="142">
        <v>42202</v>
      </c>
      <c r="C293" s="41">
        <v>1004.9826739230002</v>
      </c>
      <c r="D293" s="41">
        <v>931.81292963099986</v>
      </c>
      <c r="E293" s="41">
        <v>885.11611484699995</v>
      </c>
      <c r="F293" s="41">
        <v>916</v>
      </c>
      <c r="I293" s="44">
        <f t="shared" si="9"/>
        <v>757.39935811499993</v>
      </c>
      <c r="J293" s="41">
        <f t="shared" si="11"/>
        <v>750.65725600259998</v>
      </c>
      <c r="K293" s="41">
        <f t="shared" si="12"/>
        <v>604.51454569089992</v>
      </c>
      <c r="L293" s="46">
        <f t="shared" si="10"/>
        <v>0.58241758241758135</v>
      </c>
      <c r="M293" s="47">
        <f t="shared" si="13"/>
        <v>859.95625206891236</v>
      </c>
      <c r="N293" s="3"/>
    </row>
    <row r="294" spans="2:14" x14ac:dyDescent="0.25">
      <c r="B294" s="142">
        <v>42203</v>
      </c>
      <c r="C294" s="41">
        <v>1031.648645019</v>
      </c>
      <c r="D294" s="41">
        <v>944.47399501500001</v>
      </c>
      <c r="E294" s="41">
        <v>879.20220374099995</v>
      </c>
      <c r="F294" s="41">
        <v>919</v>
      </c>
      <c r="I294" s="44">
        <f t="shared" si="9"/>
        <v>766.50263945849997</v>
      </c>
      <c r="J294" s="41">
        <f t="shared" si="11"/>
        <v>760.28392501787482</v>
      </c>
      <c r="K294" s="41">
        <f t="shared" si="12"/>
        <v>616.18640959608331</v>
      </c>
      <c r="L294" s="46">
        <f t="shared" si="10"/>
        <v>0.58791208791208682</v>
      </c>
      <c r="M294" s="47">
        <f t="shared" si="13"/>
        <v>872.02895245868865</v>
      </c>
      <c r="N294" s="3"/>
    </row>
    <row r="295" spans="2:14" x14ac:dyDescent="0.25">
      <c r="B295" s="142">
        <v>42204</v>
      </c>
      <c r="C295" s="41">
        <v>1056.771447864</v>
      </c>
      <c r="D295" s="41">
        <v>948.98878194300005</v>
      </c>
      <c r="E295" s="41">
        <v>868.30050649799989</v>
      </c>
      <c r="F295" s="41">
        <v>929</v>
      </c>
      <c r="I295" s="44">
        <f t="shared" si="9"/>
        <v>773.68661259099997</v>
      </c>
      <c r="J295" s="41">
        <f t="shared" si="11"/>
        <v>770.72273181731657</v>
      </c>
      <c r="K295" s="41">
        <f t="shared" si="12"/>
        <v>627.49675463458323</v>
      </c>
      <c r="L295" s="46">
        <f t="shared" si="10"/>
        <v>0.5934065934065923</v>
      </c>
      <c r="M295" s="47">
        <f t="shared" si="13"/>
        <v>885.06071950450064</v>
      </c>
      <c r="N295" s="3"/>
    </row>
    <row r="296" spans="2:14" x14ac:dyDescent="0.25">
      <c r="B296" s="142">
        <v>42205</v>
      </c>
      <c r="C296" s="41">
        <v>1053.2132129010001</v>
      </c>
      <c r="D296" s="41">
        <v>959.88756605399999</v>
      </c>
      <c r="E296" s="41">
        <v>868.109464968</v>
      </c>
      <c r="F296" s="41">
        <v>936</v>
      </c>
      <c r="I296" s="44">
        <f t="shared" si="9"/>
        <v>777.22398949550006</v>
      </c>
      <c r="J296" s="41">
        <f t="shared" si="11"/>
        <v>780.78742165029996</v>
      </c>
      <c r="K296" s="41">
        <f t="shared" si="12"/>
        <v>638.33688039717504</v>
      </c>
      <c r="L296" s="46">
        <f t="shared" si="10"/>
        <v>0.59890109890109777</v>
      </c>
      <c r="M296" s="47">
        <f t="shared" si="13"/>
        <v>897.69103285892982</v>
      </c>
      <c r="N296" s="3"/>
    </row>
    <row r="297" spans="2:14" x14ac:dyDescent="0.25">
      <c r="B297" s="142">
        <v>42206</v>
      </c>
      <c r="C297" s="41">
        <v>1054.081381107</v>
      </c>
      <c r="D297" s="41">
        <v>944.62947288000009</v>
      </c>
      <c r="E297" s="41">
        <v>876.96709688999988</v>
      </c>
      <c r="F297" s="41">
        <v>975</v>
      </c>
      <c r="I297" s="44">
        <f t="shared" si="9"/>
        <v>785.59091623400002</v>
      </c>
      <c r="J297" s="41">
        <f t="shared" si="11"/>
        <v>790.22059503144158</v>
      </c>
      <c r="K297" s="41">
        <f t="shared" si="12"/>
        <v>648.65495626024995</v>
      </c>
      <c r="L297" s="46">
        <f t="shared" si="10"/>
        <v>0.60439560439560325</v>
      </c>
      <c r="M297" s="47">
        <f t="shared" si="13"/>
        <v>909.62205856641197</v>
      </c>
      <c r="N297" s="3"/>
    </row>
    <row r="298" spans="2:14" x14ac:dyDescent="0.25">
      <c r="B298" s="142">
        <v>42207</v>
      </c>
      <c r="C298" s="41">
        <v>1051.6978796430001</v>
      </c>
      <c r="D298" s="41">
        <v>943.26202301399996</v>
      </c>
      <c r="E298" s="41">
        <v>912.24900239399994</v>
      </c>
      <c r="F298" s="41">
        <v>1023</v>
      </c>
      <c r="I298" s="44">
        <f t="shared" si="9"/>
        <v>805.47365477750009</v>
      </c>
      <c r="J298" s="41">
        <f t="shared" si="11"/>
        <v>797.74346048323321</v>
      </c>
      <c r="K298" s="41">
        <f t="shared" si="12"/>
        <v>658.94602459359157</v>
      </c>
      <c r="L298" s="46">
        <f t="shared" si="10"/>
        <v>0.60989010989010872</v>
      </c>
      <c r="M298" s="47">
        <f t="shared" si="13"/>
        <v>919.37742217779191</v>
      </c>
      <c r="N298" s="3"/>
    </row>
    <row r="299" spans="2:14" x14ac:dyDescent="0.25">
      <c r="B299" s="142">
        <v>42208</v>
      </c>
      <c r="C299" s="41">
        <v>1047.8025751079999</v>
      </c>
      <c r="D299" s="41">
        <v>954.28079953800011</v>
      </c>
      <c r="E299" s="41">
        <v>940.63581080100005</v>
      </c>
      <c r="F299" s="41">
        <v>1051</v>
      </c>
      <c r="I299" s="44">
        <f t="shared" si="9"/>
        <v>821.35122487650005</v>
      </c>
      <c r="J299" s="41">
        <f t="shared" si="11"/>
        <v>807.44173793487482</v>
      </c>
      <c r="K299" s="41">
        <f t="shared" si="12"/>
        <v>669.32668868397491</v>
      </c>
      <c r="L299" s="46">
        <f t="shared" si="10"/>
        <v>0.6153846153846142</v>
      </c>
      <c r="M299" s="47">
        <f t="shared" si="13"/>
        <v>931.66354377100913</v>
      </c>
      <c r="N299" s="3"/>
    </row>
    <row r="300" spans="2:14" x14ac:dyDescent="0.25">
      <c r="B300" s="142">
        <v>42209</v>
      </c>
      <c r="C300" s="41">
        <v>1050.0216057</v>
      </c>
      <c r="D300" s="41">
        <v>959.20015962299999</v>
      </c>
      <c r="E300" s="41">
        <v>937.68272879099993</v>
      </c>
      <c r="F300" s="41">
        <v>1061</v>
      </c>
      <c r="I300" s="44">
        <f t="shared" si="9"/>
        <v>824.89755204325002</v>
      </c>
      <c r="J300" s="41">
        <f t="shared" si="11"/>
        <v>816.59894835580008</v>
      </c>
      <c r="K300" s="41">
        <f t="shared" si="12"/>
        <v>678.80933426010006</v>
      </c>
      <c r="L300" s="46">
        <f t="shared" si="10"/>
        <v>0.62087912087911967</v>
      </c>
      <c r="M300" s="47">
        <f t="shared" si="13"/>
        <v>943.35125764729082</v>
      </c>
      <c r="N300" s="3"/>
    </row>
    <row r="301" spans="2:14" x14ac:dyDescent="0.25">
      <c r="B301" s="142">
        <v>42210</v>
      </c>
      <c r="C301" s="41">
        <v>1075.0872861779999</v>
      </c>
      <c r="D301" s="41">
        <v>954.35410176599999</v>
      </c>
      <c r="E301" s="41">
        <v>912.29127368399998</v>
      </c>
      <c r="F301" s="41">
        <v>1068</v>
      </c>
      <c r="I301" s="44">
        <f t="shared" si="9"/>
        <v>825.35459392174994</v>
      </c>
      <c r="J301" s="41">
        <f t="shared" si="11"/>
        <v>825.42321447702511</v>
      </c>
      <c r="K301" s="41">
        <f t="shared" si="12"/>
        <v>687.66069137652505</v>
      </c>
      <c r="L301" s="46">
        <f t="shared" si="10"/>
        <v>0.62637362637362515</v>
      </c>
      <c r="M301" s="47">
        <f t="shared" si="13"/>
        <v>954.67904751326228</v>
      </c>
      <c r="N301" s="3"/>
    </row>
    <row r="302" spans="2:14" x14ac:dyDescent="0.25">
      <c r="B302" s="142">
        <v>42211</v>
      </c>
      <c r="C302" s="41">
        <v>1108.219373271</v>
      </c>
      <c r="D302" s="41">
        <v>947.05112945399992</v>
      </c>
      <c r="E302" s="41">
        <v>916.98105322499998</v>
      </c>
      <c r="F302" s="41">
        <v>1077</v>
      </c>
      <c r="I302" s="44">
        <f t="shared" si="9"/>
        <v>835.23431750224995</v>
      </c>
      <c r="J302" s="41">
        <f t="shared" si="11"/>
        <v>834.06549906482508</v>
      </c>
      <c r="K302" s="41">
        <f t="shared" si="12"/>
        <v>696.42002235490008</v>
      </c>
      <c r="L302" s="46">
        <f t="shared" si="10"/>
        <v>0.63186813186813062</v>
      </c>
      <c r="M302" s="47">
        <f t="shared" si="13"/>
        <v>965.82035125226287</v>
      </c>
      <c r="N302" s="3"/>
    </row>
    <row r="303" spans="2:14" x14ac:dyDescent="0.25">
      <c r="B303" s="142">
        <v>42212</v>
      </c>
      <c r="C303" s="41">
        <v>1113.0423720570002</v>
      </c>
      <c r="D303" s="41">
        <v>950.36099647799995</v>
      </c>
      <c r="E303" s="41">
        <v>844.48919579099993</v>
      </c>
      <c r="F303" s="41">
        <v>1076</v>
      </c>
      <c r="I303" s="44">
        <f t="shared" si="9"/>
        <v>818.89456959624999</v>
      </c>
      <c r="J303" s="41">
        <f t="shared" si="11"/>
        <v>842.73660891250006</v>
      </c>
      <c r="K303" s="41">
        <f t="shared" si="12"/>
        <v>704.19621835675014</v>
      </c>
      <c r="L303" s="46">
        <f t="shared" si="10"/>
        <v>0.6373626373626361</v>
      </c>
      <c r="M303" s="47">
        <f t="shared" si="13"/>
        <v>977.01881582712895</v>
      </c>
      <c r="N303" s="3"/>
    </row>
    <row r="304" spans="2:14" x14ac:dyDescent="0.25">
      <c r="B304" s="142">
        <v>42213</v>
      </c>
      <c r="C304" s="41">
        <v>1119.8616846630002</v>
      </c>
      <c r="D304" s="41">
        <v>955.74339110100004</v>
      </c>
      <c r="E304" s="41">
        <v>850.36545091800008</v>
      </c>
      <c r="F304" s="41">
        <v>1107</v>
      </c>
      <c r="I304" s="44">
        <f t="shared" si="9"/>
        <v>831.16406018525004</v>
      </c>
      <c r="J304" s="41">
        <f t="shared" si="11"/>
        <v>851.58018218865834</v>
      </c>
      <c r="K304" s="41">
        <f t="shared" si="12"/>
        <v>712.00104089161675</v>
      </c>
      <c r="L304" s="46">
        <f t="shared" si="10"/>
        <v>0.64285714285714157</v>
      </c>
      <c r="M304" s="47">
        <f t="shared" si="13"/>
        <v>988.44128289754963</v>
      </c>
      <c r="N304" s="3"/>
    </row>
    <row r="305" spans="2:14" x14ac:dyDescent="0.25">
      <c r="B305" s="142">
        <v>42214</v>
      </c>
      <c r="C305" s="41">
        <v>1139.4681222929999</v>
      </c>
      <c r="D305" s="41">
        <v>965.83609706099992</v>
      </c>
      <c r="E305" s="41">
        <v>886.16839989599998</v>
      </c>
      <c r="F305" s="41">
        <v>1145</v>
      </c>
      <c r="I305" s="44">
        <f t="shared" si="9"/>
        <v>857.03958332724983</v>
      </c>
      <c r="J305" s="41">
        <f t="shared" si="11"/>
        <v>860.74874085475005</v>
      </c>
      <c r="K305" s="41">
        <f t="shared" si="12"/>
        <v>720.5365782478251</v>
      </c>
      <c r="L305" s="46">
        <f t="shared" si="10"/>
        <v>0.64835164835164705</v>
      </c>
      <c r="M305" s="47">
        <f t="shared" si="13"/>
        <v>1000.2657070921955</v>
      </c>
      <c r="N305" s="3"/>
    </row>
    <row r="306" spans="2:14" x14ac:dyDescent="0.25">
      <c r="B306" s="142">
        <v>42215</v>
      </c>
      <c r="C306" s="41">
        <v>1167.1864143359999</v>
      </c>
      <c r="D306" s="41">
        <v>988.31030547600005</v>
      </c>
      <c r="E306" s="41">
        <v>927.67803012599995</v>
      </c>
      <c r="F306" s="41">
        <v>1157</v>
      </c>
      <c r="I306" s="44">
        <f t="shared" si="9"/>
        <v>882.96511599924986</v>
      </c>
      <c r="J306" s="41">
        <f t="shared" si="11"/>
        <v>869.7145346281917</v>
      </c>
      <c r="K306" s="41">
        <f t="shared" si="12"/>
        <v>730.17782512567499</v>
      </c>
      <c r="L306" s="46">
        <f t="shared" si="10"/>
        <v>0.65384615384615252</v>
      </c>
      <c r="M306" s="47">
        <f t="shared" si="13"/>
        <v>1011.8794104808766</v>
      </c>
      <c r="N306" s="3"/>
    </row>
    <row r="307" spans="2:14" x14ac:dyDescent="0.25">
      <c r="B307" s="142">
        <v>42216</v>
      </c>
      <c r="C307" s="41">
        <v>1177.3916294640001</v>
      </c>
      <c r="D307" s="41">
        <v>1009.5802208069999</v>
      </c>
      <c r="E307" s="41">
        <v>932.09097145199996</v>
      </c>
      <c r="F307" s="41">
        <v>1184</v>
      </c>
      <c r="I307" s="44">
        <f t="shared" si="9"/>
        <v>898.68713394549991</v>
      </c>
      <c r="J307" s="41">
        <f t="shared" si="11"/>
        <v>878.5574161177168</v>
      </c>
      <c r="K307" s="41">
        <f t="shared" si="12"/>
        <v>740.23325211105828</v>
      </c>
      <c r="L307" s="46">
        <f t="shared" si="10"/>
        <v>0.659340659340658</v>
      </c>
      <c r="M307" s="47">
        <f t="shared" si="13"/>
        <v>1023.3745726206369</v>
      </c>
      <c r="N307" s="3"/>
    </row>
    <row r="308" spans="2:14" x14ac:dyDescent="0.25">
      <c r="B308" s="142">
        <v>42217</v>
      </c>
      <c r="C308" s="41">
        <v>1219.831015941</v>
      </c>
      <c r="D308" s="41">
        <v>1002.343095099</v>
      </c>
      <c r="E308" s="41">
        <v>958.75987734900002</v>
      </c>
      <c r="F308" s="41">
        <v>1197</v>
      </c>
      <c r="I308" s="44">
        <f t="shared" si="9"/>
        <v>917.40492561199994</v>
      </c>
      <c r="J308" s="41">
        <f t="shared" si="11"/>
        <v>887.14588961276672</v>
      </c>
      <c r="K308" s="41">
        <f t="shared" si="12"/>
        <v>750.65725600259998</v>
      </c>
      <c r="L308" s="46">
        <f t="shared" si="10"/>
        <v>0.66483516483516347</v>
      </c>
      <c r="M308" s="47">
        <f t="shared" si="13"/>
        <v>1034.5973355511521</v>
      </c>
      <c r="N308" s="3"/>
    </row>
    <row r="309" spans="2:14" x14ac:dyDescent="0.25">
      <c r="B309" s="142">
        <v>42218</v>
      </c>
      <c r="C309" s="41">
        <v>1245.61467567</v>
      </c>
      <c r="D309" s="41">
        <v>877.63050123000005</v>
      </c>
      <c r="E309" s="41">
        <v>977.54042615399999</v>
      </c>
      <c r="F309" s="41">
        <v>1206</v>
      </c>
      <c r="I309" s="44">
        <f t="shared" si="9"/>
        <v>899.61782927824993</v>
      </c>
      <c r="J309" s="41">
        <f t="shared" si="11"/>
        <v>895.93186028337516</v>
      </c>
      <c r="K309" s="41">
        <f t="shared" si="12"/>
        <v>760.28392501787482</v>
      </c>
      <c r="L309" s="46">
        <f t="shared" si="10"/>
        <v>0.67032967032966895</v>
      </c>
      <c r="M309" s="47">
        <f t="shared" si="13"/>
        <v>1046.0742874187756</v>
      </c>
      <c r="N309" s="3"/>
    </row>
    <row r="310" spans="2:14" x14ac:dyDescent="0.25">
      <c r="B310" s="142">
        <v>42219</v>
      </c>
      <c r="C310" s="41">
        <v>1254.1537141440001</v>
      </c>
      <c r="D310" s="41">
        <v>977.51482353300003</v>
      </c>
      <c r="E310" s="41">
        <v>969.46106501100007</v>
      </c>
      <c r="F310" s="41">
        <v>1220</v>
      </c>
      <c r="I310" s="44">
        <f t="shared" si="9"/>
        <v>928.20382918675</v>
      </c>
      <c r="J310" s="41">
        <f t="shared" si="11"/>
        <v>905.13703128710824</v>
      </c>
      <c r="K310" s="41">
        <f t="shared" si="12"/>
        <v>770.72273181731657</v>
      </c>
      <c r="L310" s="46">
        <f t="shared" si="10"/>
        <v>0.67582417582417442</v>
      </c>
      <c r="M310" s="47">
        <f t="shared" si="13"/>
        <v>1058.0654033314956</v>
      </c>
      <c r="N310" s="3"/>
    </row>
    <row r="311" spans="2:14" x14ac:dyDescent="0.25">
      <c r="B311" s="142">
        <v>42220</v>
      </c>
      <c r="C311" s="41">
        <v>1254.0854475870001</v>
      </c>
      <c r="D311" s="41">
        <v>962.18889866999996</v>
      </c>
      <c r="E311" s="41">
        <v>956.31519192900009</v>
      </c>
      <c r="F311" s="41">
        <v>1229</v>
      </c>
      <c r="I311" s="44">
        <f t="shared" si="9"/>
        <v>923.31881306125001</v>
      </c>
      <c r="J311" s="41">
        <f t="shared" si="11"/>
        <v>914.73967935822498</v>
      </c>
      <c r="K311" s="41">
        <f t="shared" si="12"/>
        <v>780.78742165029996</v>
      </c>
      <c r="L311" s="46">
        <f t="shared" si="10"/>
        <v>0.6813186813186799</v>
      </c>
      <c r="M311" s="47">
        <f t="shared" si="13"/>
        <v>1070.5469873807795</v>
      </c>
      <c r="N311" s="3"/>
    </row>
    <row r="312" spans="2:14" x14ac:dyDescent="0.25">
      <c r="B312" s="142">
        <v>42221</v>
      </c>
      <c r="C312" s="41">
        <v>1258.2619060020002</v>
      </c>
      <c r="D312" s="41">
        <v>953.00375134500007</v>
      </c>
      <c r="E312" s="41">
        <v>976.91745681899999</v>
      </c>
      <c r="F312" s="41">
        <v>1146</v>
      </c>
      <c r="I312" s="44">
        <f t="shared" si="9"/>
        <v>906.46720705625</v>
      </c>
      <c r="J312" s="41">
        <f t="shared" si="11"/>
        <v>924.01916310008335</v>
      </c>
      <c r="K312" s="41">
        <f t="shared" si="12"/>
        <v>790.22059503144158</v>
      </c>
      <c r="L312" s="46">
        <f t="shared" si="10"/>
        <v>0.68681318681318537</v>
      </c>
      <c r="M312" s="47">
        <f t="shared" si="13"/>
        <v>1082.6762996213886</v>
      </c>
      <c r="N312" s="3"/>
    </row>
    <row r="313" spans="2:14" x14ac:dyDescent="0.25">
      <c r="B313" s="142">
        <v>42222</v>
      </c>
      <c r="C313" s="41">
        <v>1245.863519304</v>
      </c>
      <c r="D313" s="41">
        <v>944.39419497000006</v>
      </c>
      <c r="E313" s="41">
        <v>1001.3052819659999</v>
      </c>
      <c r="F313" s="41">
        <v>939</v>
      </c>
      <c r="I313" s="44">
        <f t="shared" si="9"/>
        <v>855.56217757474997</v>
      </c>
      <c r="J313" s="41">
        <f t="shared" si="11"/>
        <v>932.32156305837498</v>
      </c>
      <c r="K313" s="41">
        <f t="shared" si="12"/>
        <v>797.74346048323321</v>
      </c>
      <c r="L313" s="46">
        <f t="shared" si="10"/>
        <v>0.69230769230769085</v>
      </c>
      <c r="M313" s="47">
        <f t="shared" si="13"/>
        <v>1093.6849105107858</v>
      </c>
      <c r="N313" s="3"/>
    </row>
    <row r="314" spans="2:14" x14ac:dyDescent="0.25">
      <c r="B314" s="142">
        <v>42223</v>
      </c>
      <c r="C314" s="41">
        <v>1230.69135162</v>
      </c>
      <c r="D314" s="41">
        <v>947.3068691310001</v>
      </c>
      <c r="E314" s="41">
        <v>1007.909831067</v>
      </c>
      <c r="F314" s="41">
        <v>1271</v>
      </c>
      <c r="I314" s="44">
        <f t="shared" si="9"/>
        <v>937.14844146924997</v>
      </c>
      <c r="J314" s="41">
        <f t="shared" si="11"/>
        <v>939.78911530770836</v>
      </c>
      <c r="K314" s="41">
        <f t="shared" si="12"/>
        <v>807.44173793487482</v>
      </c>
      <c r="L314" s="46">
        <f t="shared" si="10"/>
        <v>0.69780219780219632</v>
      </c>
      <c r="M314" s="47">
        <f t="shared" si="13"/>
        <v>1103.7358428407836</v>
      </c>
      <c r="N314" s="3"/>
    </row>
    <row r="315" spans="2:14" x14ac:dyDescent="0.25">
      <c r="B315" s="142">
        <v>42224</v>
      </c>
      <c r="C315" s="41">
        <v>1242.0745335779998</v>
      </c>
      <c r="D315" s="41">
        <v>931.74701141699984</v>
      </c>
      <c r="E315" s="41">
        <v>1014.592752477</v>
      </c>
      <c r="F315" s="41">
        <v>1280</v>
      </c>
      <c r="I315" s="44">
        <f t="shared" si="9"/>
        <v>940.02500288274985</v>
      </c>
      <c r="J315" s="41">
        <f t="shared" si="11"/>
        <v>947.33738109697492</v>
      </c>
      <c r="K315" s="41">
        <f t="shared" si="12"/>
        <v>816.59894835580008</v>
      </c>
      <c r="L315" s="46">
        <f t="shared" si="10"/>
        <v>0.7032967032967018</v>
      </c>
      <c r="M315" s="47">
        <f t="shared" ref="M315:M346" si="14">J315+((L315*$M$1)*J315)</f>
        <v>1113.9021953557833</v>
      </c>
      <c r="N315" s="3"/>
    </row>
    <row r="316" spans="2:14" x14ac:dyDescent="0.25">
      <c r="B316" s="142">
        <v>42225</v>
      </c>
      <c r="C316" s="41">
        <v>1265.2800064799999</v>
      </c>
      <c r="D316" s="41">
        <v>915.71559571500006</v>
      </c>
      <c r="E316" s="41">
        <v>1023.614402361</v>
      </c>
      <c r="F316" s="41">
        <v>1275</v>
      </c>
      <c r="I316" s="44">
        <f t="shared" si="9"/>
        <v>942.82392965374993</v>
      </c>
      <c r="J316" s="41">
        <f t="shared" si="11"/>
        <v>954.93684132901649</v>
      </c>
      <c r="K316" s="41">
        <f t="shared" si="12"/>
        <v>825.42321447702511</v>
      </c>
      <c r="L316" s="46">
        <f t="shared" si="10"/>
        <v>0.70879120879120727</v>
      </c>
      <c r="M316" s="47">
        <f t="shared" si="14"/>
        <v>1124.1495508502292</v>
      </c>
      <c r="N316" s="3"/>
    </row>
    <row r="317" spans="2:14" x14ac:dyDescent="0.25">
      <c r="B317" s="142">
        <v>42226</v>
      </c>
      <c r="C317" s="41">
        <v>1260.56373375</v>
      </c>
      <c r="D317" s="41">
        <v>895.88766565800006</v>
      </c>
      <c r="E317" s="41">
        <v>1047.1056713309999</v>
      </c>
      <c r="F317" s="41">
        <v>1299</v>
      </c>
      <c r="I317" s="44">
        <f t="shared" ref="I317:I368" si="15">I316-AVERAGE((F316-F317),(E316-E317),(D316-D317),(C316-C317))</f>
        <v>948.56069619949994</v>
      </c>
      <c r="J317" s="41">
        <f t="shared" si="11"/>
        <v>962.11042598226663</v>
      </c>
      <c r="K317" s="41">
        <f t="shared" si="12"/>
        <v>834.06549906482508</v>
      </c>
      <c r="L317" s="46">
        <f t="shared" ref="L317:L368" si="16">L316+(1/182)</f>
        <v>0.71428571428571275</v>
      </c>
      <c r="M317" s="47">
        <f t="shared" si="14"/>
        <v>1133.9158591933854</v>
      </c>
      <c r="N317" s="3"/>
    </row>
    <row r="318" spans="2:14" x14ac:dyDescent="0.25">
      <c r="B318" s="142">
        <v>42227</v>
      </c>
      <c r="C318" s="41">
        <v>1243.8814021200001</v>
      </c>
      <c r="D318" s="41">
        <v>894.28404006000005</v>
      </c>
      <c r="E318" s="41">
        <v>1066.3940176199999</v>
      </c>
      <c r="F318" s="41">
        <v>1326</v>
      </c>
      <c r="I318" s="44">
        <f t="shared" si="15"/>
        <v>955.56129346474995</v>
      </c>
      <c r="J318" s="41">
        <f t="shared" ref="J318:J352" si="17">AVERAGE(I304:I318,I319:I333)</f>
        <v>970.09841812204991</v>
      </c>
      <c r="K318" s="41">
        <f t="shared" ref="K318:K368" si="18">AVERAGE(I289:I318)</f>
        <v>842.73660891250006</v>
      </c>
      <c r="L318" s="46">
        <f t="shared" si="16"/>
        <v>0.71978021978021822</v>
      </c>
      <c r="M318" s="47">
        <f t="shared" si="14"/>
        <v>1144.6628312731327</v>
      </c>
      <c r="N318" s="3"/>
    </row>
    <row r="319" spans="2:14" x14ac:dyDescent="0.25">
      <c r="B319" s="142">
        <v>42228</v>
      </c>
      <c r="C319" s="41">
        <v>1231.0085589959999</v>
      </c>
      <c r="D319" s="41">
        <v>892.49921456400011</v>
      </c>
      <c r="E319" s="41">
        <v>1104.5340239549998</v>
      </c>
      <c r="F319" s="41">
        <v>1338</v>
      </c>
      <c r="I319" s="44">
        <f t="shared" si="15"/>
        <v>964.43187789349986</v>
      </c>
      <c r="J319" s="41">
        <f t="shared" si="17"/>
        <v>978.06745140634996</v>
      </c>
      <c r="K319" s="41">
        <f t="shared" si="18"/>
        <v>851.58018218865834</v>
      </c>
      <c r="L319" s="46">
        <f t="shared" si="16"/>
        <v>0.7252747252747237</v>
      </c>
      <c r="M319" s="47">
        <f t="shared" si="14"/>
        <v>1155.4093519360724</v>
      </c>
      <c r="N319" s="3"/>
    </row>
    <row r="320" spans="2:14" x14ac:dyDescent="0.25">
      <c r="B320" s="142">
        <v>42229</v>
      </c>
      <c r="C320" s="41">
        <v>1229.8676547119999</v>
      </c>
      <c r="D320" s="41">
        <v>919.54457720699997</v>
      </c>
      <c r="E320" s="41">
        <v>1134.0911045580001</v>
      </c>
      <c r="F320" s="41">
        <v>1334</v>
      </c>
      <c r="I320" s="44">
        <f t="shared" si="15"/>
        <v>977.29726263399994</v>
      </c>
      <c r="J320" s="41">
        <f t="shared" si="17"/>
        <v>985.57131472234164</v>
      </c>
      <c r="K320" s="41">
        <f t="shared" si="18"/>
        <v>860.74874085475005</v>
      </c>
      <c r="L320" s="46">
        <f t="shared" si="16"/>
        <v>0.73076923076922917</v>
      </c>
      <c r="M320" s="47">
        <f t="shared" si="14"/>
        <v>1165.6276126043076</v>
      </c>
      <c r="N320" s="3"/>
    </row>
    <row r="321" spans="2:14" x14ac:dyDescent="0.25">
      <c r="B321" s="142">
        <v>42230</v>
      </c>
      <c r="C321" s="41">
        <v>1238.5108628579999</v>
      </c>
      <c r="D321" s="41">
        <v>945.71549907300005</v>
      </c>
      <c r="E321" s="41">
        <v>1133.0717591790001</v>
      </c>
      <c r="F321" s="41">
        <v>1355</v>
      </c>
      <c r="I321" s="44">
        <f t="shared" si="15"/>
        <v>990.99595879224989</v>
      </c>
      <c r="J321" s="41">
        <f t="shared" si="17"/>
        <v>992.5279278633584</v>
      </c>
      <c r="K321" s="41">
        <f t="shared" si="18"/>
        <v>869.7145346281917</v>
      </c>
      <c r="L321" s="46">
        <f t="shared" si="16"/>
        <v>0.73626373626373465</v>
      </c>
      <c r="M321" s="47">
        <f t="shared" si="14"/>
        <v>1175.218507992053</v>
      </c>
      <c r="N321" s="3"/>
    </row>
    <row r="322" spans="2:14" x14ac:dyDescent="0.25">
      <c r="B322" s="142">
        <v>42231</v>
      </c>
      <c r="C322" s="41">
        <v>1275.3823288259998</v>
      </c>
      <c r="D322" s="41">
        <v>955.35974443200007</v>
      </c>
      <c r="E322" s="41">
        <v>1150.9238794979999</v>
      </c>
      <c r="F322" s="41">
        <v>1358</v>
      </c>
      <c r="I322" s="44">
        <f t="shared" si="15"/>
        <v>1007.8379167037499</v>
      </c>
      <c r="J322" s="41">
        <f t="shared" si="17"/>
        <v>998.96314974800828</v>
      </c>
      <c r="K322" s="41">
        <f t="shared" si="18"/>
        <v>878.5574161177168</v>
      </c>
      <c r="L322" s="46">
        <f t="shared" si="16"/>
        <v>0.74175824175824012</v>
      </c>
      <c r="M322" s="47">
        <f t="shared" si="14"/>
        <v>1184.2104371325972</v>
      </c>
      <c r="N322" s="3"/>
    </row>
    <row r="323" spans="2:14" x14ac:dyDescent="0.25">
      <c r="B323" s="142">
        <v>42232</v>
      </c>
      <c r="C323" s="41">
        <v>1259.2702345079999</v>
      </c>
      <c r="D323" s="41">
        <v>964.82148677700002</v>
      </c>
      <c r="E323" s="41">
        <v>1175.4368165219998</v>
      </c>
      <c r="F323" s="41">
        <v>1369</v>
      </c>
      <c r="I323" s="44">
        <f t="shared" si="15"/>
        <v>1015.0535629664998</v>
      </c>
      <c r="J323" s="41">
        <f t="shared" si="17"/>
        <v>1004.6526452853417</v>
      </c>
      <c r="K323" s="41">
        <f t="shared" si="18"/>
        <v>887.14588961276672</v>
      </c>
      <c r="L323" s="46">
        <f t="shared" si="16"/>
        <v>0.7472527472527456</v>
      </c>
      <c r="M323" s="47">
        <f t="shared" si="14"/>
        <v>1192.3350075913941</v>
      </c>
      <c r="N323" s="3"/>
    </row>
    <row r="324" spans="2:14" x14ac:dyDescent="0.25">
      <c r="B324" s="142">
        <v>42233</v>
      </c>
      <c r="C324" s="41">
        <v>1267.163523297</v>
      </c>
      <c r="D324" s="41">
        <v>973.84583487000009</v>
      </c>
      <c r="E324" s="41">
        <v>1202.631966081</v>
      </c>
      <c r="F324" s="41">
        <v>1385</v>
      </c>
      <c r="I324" s="44">
        <f t="shared" si="15"/>
        <v>1030.0817595767498</v>
      </c>
      <c r="J324" s="41">
        <f t="shared" si="17"/>
        <v>1010.9606564649333</v>
      </c>
      <c r="K324" s="41">
        <f t="shared" si="18"/>
        <v>895.93186028337516</v>
      </c>
      <c r="L324" s="46">
        <f t="shared" si="16"/>
        <v>0.75274725274725107</v>
      </c>
      <c r="M324" s="47">
        <f t="shared" si="14"/>
        <v>1201.2101206623174</v>
      </c>
      <c r="N324" s="3"/>
    </row>
    <row r="325" spans="2:14" x14ac:dyDescent="0.25">
      <c r="B325" s="142">
        <v>42234</v>
      </c>
      <c r="C325" s="41">
        <v>1302.4981306919999</v>
      </c>
      <c r="D325" s="41">
        <v>975.14456694299997</v>
      </c>
      <c r="E325" s="41">
        <v>1208.0385591180002</v>
      </c>
      <c r="F325" s="41">
        <v>1422</v>
      </c>
      <c r="I325" s="44">
        <f t="shared" si="15"/>
        <v>1049.8417427029999</v>
      </c>
      <c r="J325" s="41">
        <f t="shared" si="17"/>
        <v>1016.3349315796581</v>
      </c>
      <c r="K325" s="41">
        <f t="shared" si="18"/>
        <v>905.13703128710824</v>
      </c>
      <c r="L325" s="46">
        <f t="shared" si="16"/>
        <v>0.75824175824175655</v>
      </c>
      <c r="M325" s="47">
        <f t="shared" si="14"/>
        <v>1208.9918279505268</v>
      </c>
      <c r="N325" s="3"/>
    </row>
    <row r="326" spans="2:14" x14ac:dyDescent="0.25">
      <c r="B326" s="142">
        <v>42235</v>
      </c>
      <c r="C326" s="41">
        <v>1273.5662557949997</v>
      </c>
      <c r="D326" s="41">
        <v>984.56416987200009</v>
      </c>
      <c r="E326" s="41">
        <v>1251.3975867900001</v>
      </c>
      <c r="F326" s="41">
        <v>1460</v>
      </c>
      <c r="I326" s="44">
        <f t="shared" si="15"/>
        <v>1065.303431629</v>
      </c>
      <c r="J326" s="41">
        <f t="shared" si="17"/>
        <v>1022.1484452759082</v>
      </c>
      <c r="K326" s="41">
        <f t="shared" si="18"/>
        <v>914.73967935822498</v>
      </c>
      <c r="L326" s="46">
        <f t="shared" si="16"/>
        <v>0.76373626373626202</v>
      </c>
      <c r="M326" s="47">
        <f t="shared" si="14"/>
        <v>1217.3114039206209</v>
      </c>
      <c r="N326" s="3"/>
    </row>
    <row r="327" spans="2:14" x14ac:dyDescent="0.25">
      <c r="B327" s="142">
        <v>42236</v>
      </c>
      <c r="C327" s="41">
        <v>1216.754345115</v>
      </c>
      <c r="D327" s="41">
        <v>1003.1144456549999</v>
      </c>
      <c r="E327" s="41">
        <v>1270.34720913</v>
      </c>
      <c r="F327" s="41">
        <v>1474</v>
      </c>
      <c r="I327" s="44">
        <f t="shared" si="15"/>
        <v>1063.9754284897499</v>
      </c>
      <c r="J327" s="41">
        <f t="shared" si="17"/>
        <v>1028.2627979986917</v>
      </c>
      <c r="K327" s="41">
        <f t="shared" si="18"/>
        <v>924.01916310008335</v>
      </c>
      <c r="L327" s="46">
        <f t="shared" si="16"/>
        <v>0.7692307692307675</v>
      </c>
      <c r="M327" s="47">
        <f t="shared" si="14"/>
        <v>1226.0056437676703</v>
      </c>
      <c r="N327" s="3"/>
    </row>
    <row r="328" spans="2:14" x14ac:dyDescent="0.25">
      <c r="B328" s="142">
        <v>42237</v>
      </c>
      <c r="C328" s="41">
        <v>1209.997744083</v>
      </c>
      <c r="D328" s="41">
        <v>1001.182943628</v>
      </c>
      <c r="E328" s="41">
        <v>1246.3162123349998</v>
      </c>
      <c r="F328" s="41">
        <v>1469</v>
      </c>
      <c r="I328" s="44">
        <f t="shared" si="15"/>
        <v>1054.5456535262499</v>
      </c>
      <c r="J328" s="41">
        <f t="shared" si="17"/>
        <v>1036.0035312918499</v>
      </c>
      <c r="K328" s="41">
        <f t="shared" si="18"/>
        <v>932.32156305837498</v>
      </c>
      <c r="L328" s="46">
        <f t="shared" si="16"/>
        <v>0.77472527472527297</v>
      </c>
      <c r="M328" s="47">
        <f t="shared" si="14"/>
        <v>1236.6580613909578</v>
      </c>
      <c r="N328" s="3"/>
    </row>
    <row r="329" spans="2:14" x14ac:dyDescent="0.25">
      <c r="B329" s="142">
        <v>42238</v>
      </c>
      <c r="C329" s="41">
        <v>1224.9731459939999</v>
      </c>
      <c r="D329" s="41">
        <v>966.36352107899995</v>
      </c>
      <c r="E329" s="41">
        <v>1220.488788294</v>
      </c>
      <c r="F329" s="41">
        <v>1478</v>
      </c>
      <c r="I329" s="44">
        <f t="shared" si="15"/>
        <v>1045.3777923564999</v>
      </c>
      <c r="J329" s="41">
        <f t="shared" si="17"/>
        <v>1040.7895481252249</v>
      </c>
      <c r="K329" s="41">
        <f t="shared" si="18"/>
        <v>939.78911530770836</v>
      </c>
      <c r="L329" s="46">
        <f t="shared" si="16"/>
        <v>0.78021978021977845</v>
      </c>
      <c r="M329" s="47">
        <f t="shared" si="14"/>
        <v>1243.8006962485513</v>
      </c>
      <c r="N329" s="3"/>
    </row>
    <row r="330" spans="2:14" x14ac:dyDescent="0.25">
      <c r="B330" s="142">
        <v>42239</v>
      </c>
      <c r="C330" s="41">
        <v>1243.1066552969999</v>
      </c>
      <c r="D330" s="41">
        <v>960.60303477000002</v>
      </c>
      <c r="E330" s="41">
        <v>1226.9866987589999</v>
      </c>
      <c r="F330" s="41">
        <v>1483</v>
      </c>
      <c r="I330" s="44">
        <f t="shared" si="15"/>
        <v>1051.3455257212499</v>
      </c>
      <c r="J330" s="41">
        <f t="shared" si="17"/>
        <v>1045.0948932699416</v>
      </c>
      <c r="K330" s="41">
        <f t="shared" si="18"/>
        <v>947.33738109697492</v>
      </c>
      <c r="L330" s="46">
        <f t="shared" si="16"/>
        <v>0.78571428571428392</v>
      </c>
      <c r="M330" s="47">
        <f t="shared" si="14"/>
        <v>1250.3813901622511</v>
      </c>
      <c r="N330" s="3"/>
    </row>
    <row r="331" spans="2:14" x14ac:dyDescent="0.25">
      <c r="B331" s="142">
        <v>42240</v>
      </c>
      <c r="C331" s="41">
        <v>1244.4826325189999</v>
      </c>
      <c r="D331" s="41">
        <v>961.39549790700005</v>
      </c>
      <c r="E331" s="41">
        <v>1222.789759047</v>
      </c>
      <c r="F331" s="41">
        <v>1493</v>
      </c>
      <c r="I331" s="44">
        <f t="shared" si="15"/>
        <v>1053.3384008830001</v>
      </c>
      <c r="J331" s="41">
        <f t="shared" si="17"/>
        <v>1049.1369917940915</v>
      </c>
      <c r="K331" s="41">
        <f t="shared" si="18"/>
        <v>954.93684132901649</v>
      </c>
      <c r="L331" s="46">
        <f t="shared" si="16"/>
        <v>0.7912087912087894</v>
      </c>
      <c r="M331" s="47">
        <f t="shared" si="14"/>
        <v>1256.6585945665488</v>
      </c>
      <c r="N331" s="3"/>
    </row>
    <row r="332" spans="2:14" x14ac:dyDescent="0.25">
      <c r="B332" s="142">
        <v>42241</v>
      </c>
      <c r="C332" s="41">
        <v>1217.6140520879997</v>
      </c>
      <c r="D332" s="41">
        <v>971.86121449800009</v>
      </c>
      <c r="E332" s="41">
        <v>1223.6064477540001</v>
      </c>
      <c r="F332" s="41">
        <v>1497</v>
      </c>
      <c r="I332" s="44">
        <f t="shared" si="15"/>
        <v>1050.44185709975</v>
      </c>
      <c r="J332" s="41">
        <f t="shared" si="17"/>
        <v>1053.0195918616416</v>
      </c>
      <c r="K332" s="41">
        <f t="shared" si="18"/>
        <v>962.11042598226663</v>
      </c>
      <c r="L332" s="46">
        <f t="shared" si="16"/>
        <v>0.79670329670329487</v>
      </c>
      <c r="M332" s="47">
        <f t="shared" si="14"/>
        <v>1262.7556369439735</v>
      </c>
      <c r="N332" s="3"/>
    </row>
    <row r="333" spans="2:14" x14ac:dyDescent="0.25">
      <c r="B333" s="142">
        <v>42242</v>
      </c>
      <c r="C333" s="41">
        <v>1216.7466268589999</v>
      </c>
      <c r="D333" s="41">
        <v>990.34639623300006</v>
      </c>
      <c r="E333" s="41">
        <v>1229.3585980080002</v>
      </c>
      <c r="F333" s="41">
        <v>1506</v>
      </c>
      <c r="I333" s="44">
        <f t="shared" si="15"/>
        <v>1058.53433378975</v>
      </c>
      <c r="J333" s="41">
        <f t="shared" si="17"/>
        <v>1056.839193842625</v>
      </c>
      <c r="K333" s="41">
        <f t="shared" si="18"/>
        <v>970.09841812204991</v>
      </c>
      <c r="L333" s="46">
        <f t="shared" si="16"/>
        <v>0.80219780219780035</v>
      </c>
      <c r="M333" s="47">
        <f t="shared" si="14"/>
        <v>1268.7877134868872</v>
      </c>
      <c r="N333" s="3"/>
    </row>
    <row r="334" spans="2:14" x14ac:dyDescent="0.25">
      <c r="B334" s="142">
        <v>42243</v>
      </c>
      <c r="C334" s="41">
        <v>1202.9503964999999</v>
      </c>
      <c r="D334" s="41">
        <v>1026.3601314779999</v>
      </c>
      <c r="E334" s="41">
        <v>1253.9439928200002</v>
      </c>
      <c r="F334" s="41">
        <v>1506</v>
      </c>
      <c r="I334" s="44">
        <f t="shared" si="15"/>
        <v>1070.23505871425</v>
      </c>
      <c r="J334" s="41">
        <f t="shared" si="17"/>
        <v>1060.3697124363248</v>
      </c>
      <c r="K334" s="41">
        <f t="shared" si="18"/>
        <v>978.06745140634996</v>
      </c>
      <c r="L334" s="46">
        <f t="shared" si="16"/>
        <v>0.80769230769230582</v>
      </c>
      <c r="M334" s="47">
        <f t="shared" si="14"/>
        <v>1274.4828274475053</v>
      </c>
      <c r="N334" s="3"/>
    </row>
    <row r="335" spans="2:14" x14ac:dyDescent="0.25">
      <c r="B335" s="142">
        <v>42244</v>
      </c>
      <c r="C335" s="41">
        <v>1207.7484498029999</v>
      </c>
      <c r="D335" s="41">
        <v>1073.9491178610001</v>
      </c>
      <c r="E335" s="41">
        <v>1263.2386495049998</v>
      </c>
      <c r="F335" s="41">
        <v>1492</v>
      </c>
      <c r="I335" s="44">
        <f t="shared" si="15"/>
        <v>1082.155482807</v>
      </c>
      <c r="J335" s="41">
        <f t="shared" si="17"/>
        <v>1063.6026939654998</v>
      </c>
      <c r="K335" s="41">
        <f t="shared" si="18"/>
        <v>985.57131472234164</v>
      </c>
      <c r="L335" s="46">
        <f t="shared" si="16"/>
        <v>0.8131868131868113</v>
      </c>
      <c r="M335" s="47">
        <f t="shared" si="14"/>
        <v>1279.8296152661778</v>
      </c>
      <c r="N335" s="3"/>
    </row>
    <row r="336" spans="2:14" x14ac:dyDescent="0.25">
      <c r="B336" s="142">
        <v>42245</v>
      </c>
      <c r="C336" s="41">
        <v>1216.4857189859999</v>
      </c>
      <c r="D336" s="41">
        <v>1115.9201741940001</v>
      </c>
      <c r="E336" s="41">
        <v>1244.5624336799999</v>
      </c>
      <c r="F336" s="41">
        <v>1498</v>
      </c>
      <c r="I336" s="44">
        <f t="shared" si="15"/>
        <v>1091.66351022975</v>
      </c>
      <c r="J336" s="41">
        <f t="shared" si="17"/>
        <v>1066.1194405637334</v>
      </c>
      <c r="K336" s="41">
        <f t="shared" si="18"/>
        <v>992.5279278633584</v>
      </c>
      <c r="L336" s="46">
        <f t="shared" si="16"/>
        <v>0.81868131868131677</v>
      </c>
      <c r="M336" s="47">
        <f t="shared" si="14"/>
        <v>1284.3224579318596</v>
      </c>
      <c r="N336" s="3"/>
    </row>
    <row r="337" spans="2:14" x14ac:dyDescent="0.25">
      <c r="B337" s="142">
        <v>42246</v>
      </c>
      <c r="C337" s="41">
        <v>1227.0937550579999</v>
      </c>
      <c r="D337" s="41">
        <v>1126.1606490629999</v>
      </c>
      <c r="E337" s="41">
        <v>1217.03504376</v>
      </c>
      <c r="F337" s="41">
        <v>1505</v>
      </c>
      <c r="I337" s="44">
        <f t="shared" si="15"/>
        <v>1091.7437904850001</v>
      </c>
      <c r="J337" s="41">
        <f t="shared" si="17"/>
        <v>1067.5481765760167</v>
      </c>
      <c r="K337" s="41">
        <f t="shared" si="18"/>
        <v>998.96314974800828</v>
      </c>
      <c r="L337" s="46">
        <f t="shared" si="16"/>
        <v>0.82417582417582225</v>
      </c>
      <c r="M337" s="47">
        <f t="shared" si="14"/>
        <v>1287.5100261452503</v>
      </c>
      <c r="N337" s="3"/>
    </row>
    <row r="338" spans="2:14" x14ac:dyDescent="0.25">
      <c r="B338" s="142">
        <v>42247</v>
      </c>
      <c r="C338" s="41">
        <v>1241.9307867329999</v>
      </c>
      <c r="D338" s="41">
        <v>1131.4285241370001</v>
      </c>
      <c r="E338" s="41">
        <v>1186.314141999</v>
      </c>
      <c r="F338" s="41">
        <v>1501</v>
      </c>
      <c r="I338" s="44">
        <f t="shared" si="15"/>
        <v>1088.0897917320001</v>
      </c>
      <c r="J338" s="41">
        <f t="shared" si="17"/>
        <v>1068.7453656096666</v>
      </c>
      <c r="K338" s="41">
        <f t="shared" si="18"/>
        <v>1004.6526452853417</v>
      </c>
      <c r="L338" s="46">
        <f t="shared" si="16"/>
        <v>0.82967032967032772</v>
      </c>
      <c r="M338" s="47">
        <f t="shared" si="14"/>
        <v>1290.4219455644184</v>
      </c>
      <c r="N338" s="3"/>
    </row>
    <row r="339" spans="2:14" x14ac:dyDescent="0.25">
      <c r="B339" s="142">
        <v>42248</v>
      </c>
      <c r="C339" s="41">
        <v>1243.308052284</v>
      </c>
      <c r="D339" s="41">
        <v>1132.4944837200001</v>
      </c>
      <c r="E339" s="41">
        <v>1173.9444086010001</v>
      </c>
      <c r="F339" s="41">
        <v>1514</v>
      </c>
      <c r="I339" s="44">
        <f t="shared" si="15"/>
        <v>1088.8581646660002</v>
      </c>
      <c r="J339" s="41">
        <f t="shared" si="17"/>
        <v>1069.3796292527834</v>
      </c>
      <c r="K339" s="41">
        <f t="shared" si="18"/>
        <v>1010.9606564649333</v>
      </c>
      <c r="L339" s="46">
        <f t="shared" si="16"/>
        <v>0.8351648351648332</v>
      </c>
      <c r="M339" s="47">
        <f t="shared" si="14"/>
        <v>1292.6566947011661</v>
      </c>
      <c r="N339" s="3"/>
    </row>
    <row r="340" spans="2:14" x14ac:dyDescent="0.25">
      <c r="B340" s="142">
        <v>42249</v>
      </c>
      <c r="C340" s="41">
        <v>1227.193421298</v>
      </c>
      <c r="D340" s="41">
        <v>1141.3876659150001</v>
      </c>
      <c r="E340" s="41">
        <v>1174.4615292419999</v>
      </c>
      <c r="F340" s="41">
        <v>1523</v>
      </c>
      <c r="I340" s="44">
        <f t="shared" si="15"/>
        <v>1089.4320826285002</v>
      </c>
      <c r="J340" s="41">
        <f t="shared" si="17"/>
        <v>1069.2421894335585</v>
      </c>
      <c r="K340" s="41">
        <f t="shared" si="18"/>
        <v>1016.3349315796581</v>
      </c>
      <c r="L340" s="46">
        <f t="shared" si="16"/>
        <v>0.84065934065933867</v>
      </c>
      <c r="M340" s="47">
        <f t="shared" si="14"/>
        <v>1293.9592979271492</v>
      </c>
      <c r="N340" s="3"/>
    </row>
    <row r="341" spans="2:14" x14ac:dyDescent="0.25">
      <c r="B341" s="142">
        <v>42250</v>
      </c>
      <c r="C341" s="41">
        <v>1215.603964224</v>
      </c>
      <c r="D341" s="41">
        <v>1166.5601857230001</v>
      </c>
      <c r="E341" s="41">
        <v>1179.0470317890001</v>
      </c>
      <c r="F341" s="41">
        <v>1538</v>
      </c>
      <c r="I341" s="44">
        <f t="shared" si="15"/>
        <v>1097.7242239487503</v>
      </c>
      <c r="J341" s="41">
        <f t="shared" si="17"/>
        <v>1068.1220227451752</v>
      </c>
      <c r="K341" s="41">
        <f t="shared" si="18"/>
        <v>1022.1484452759082</v>
      </c>
      <c r="L341" s="46">
        <f t="shared" si="16"/>
        <v>0.84615384615384415</v>
      </c>
      <c r="M341" s="47">
        <f t="shared" si="14"/>
        <v>1294.0709121720386</v>
      </c>
      <c r="N341" s="3"/>
    </row>
    <row r="342" spans="2:14" x14ac:dyDescent="0.25">
      <c r="B342" s="142">
        <v>42251</v>
      </c>
      <c r="C342" s="41">
        <v>1213.828373628</v>
      </c>
      <c r="D342" s="41">
        <v>1185.946453386</v>
      </c>
      <c r="E342" s="41">
        <v>1137.1306138860002</v>
      </c>
      <c r="F342" s="41">
        <v>1531</v>
      </c>
      <c r="I342" s="44">
        <f t="shared" si="15"/>
        <v>1089.8977887397502</v>
      </c>
      <c r="J342" s="41">
        <f t="shared" si="17"/>
        <v>1066.4463753757086</v>
      </c>
      <c r="K342" s="41">
        <f t="shared" si="18"/>
        <v>1028.2627979986917</v>
      </c>
      <c r="L342" s="46">
        <f t="shared" si="16"/>
        <v>0.85164835164834962</v>
      </c>
      <c r="M342" s="47">
        <f t="shared" si="14"/>
        <v>1293.5056998032285</v>
      </c>
      <c r="N342" s="3"/>
    </row>
    <row r="343" spans="2:14" x14ac:dyDescent="0.25">
      <c r="B343" s="142">
        <v>42252</v>
      </c>
      <c r="C343" s="41">
        <v>1215.1982305200002</v>
      </c>
      <c r="D343" s="41">
        <v>1184.3718118890001</v>
      </c>
      <c r="E343" s="41">
        <v>1116.88094901</v>
      </c>
      <c r="F343" s="41">
        <v>1543</v>
      </c>
      <c r="I343" s="44">
        <f t="shared" si="15"/>
        <v>1087.7841763695003</v>
      </c>
      <c r="J343" s="41">
        <f t="shared" si="17"/>
        <v>1064.2306283634002</v>
      </c>
      <c r="K343" s="41">
        <f t="shared" si="18"/>
        <v>1036.0035312918499</v>
      </c>
      <c r="L343" s="46">
        <f t="shared" si="16"/>
        <v>0.8571428571428551</v>
      </c>
      <c r="M343" s="47">
        <f t="shared" si="14"/>
        <v>1292.2800487269856</v>
      </c>
      <c r="N343" s="3"/>
    </row>
    <row r="344" spans="2:14" x14ac:dyDescent="0.25">
      <c r="B344" s="142">
        <v>42253</v>
      </c>
      <c r="C344" s="41">
        <v>1211.7235761449999</v>
      </c>
      <c r="D344" s="41">
        <v>1175.7211350990001</v>
      </c>
      <c r="E344" s="41">
        <v>1102.7853605790001</v>
      </c>
      <c r="F344" s="41">
        <v>1541</v>
      </c>
      <c r="I344" s="44">
        <f t="shared" si="15"/>
        <v>1080.7289464705002</v>
      </c>
      <c r="J344" s="41">
        <f t="shared" si="17"/>
        <v>1061.9148685874836</v>
      </c>
      <c r="K344" s="41">
        <f t="shared" si="18"/>
        <v>1040.7895481252249</v>
      </c>
      <c r="L344" s="46">
        <f t="shared" si="16"/>
        <v>0.86263736263736057</v>
      </c>
      <c r="M344" s="47">
        <f t="shared" si="14"/>
        <v>1290.9267289834102</v>
      </c>
      <c r="N344" s="3"/>
    </row>
    <row r="345" spans="2:14" x14ac:dyDescent="0.25">
      <c r="B345" s="142">
        <v>42254</v>
      </c>
      <c r="C345" s="41">
        <v>1198.4580685139999</v>
      </c>
      <c r="D345" s="41">
        <v>1175.4685220820002</v>
      </c>
      <c r="E345" s="41">
        <v>1077.129124242</v>
      </c>
      <c r="F345" s="41">
        <v>1534</v>
      </c>
      <c r="I345" s="44">
        <f t="shared" si="15"/>
        <v>1069.1853572242503</v>
      </c>
      <c r="J345" s="41">
        <f t="shared" si="17"/>
        <v>1059.2823710830753</v>
      </c>
      <c r="K345" s="41">
        <f t="shared" si="18"/>
        <v>1045.0948932699416</v>
      </c>
      <c r="L345" s="46">
        <f t="shared" si="16"/>
        <v>0.86813186813186605</v>
      </c>
      <c r="M345" s="47">
        <f t="shared" si="14"/>
        <v>1289.1815670049509</v>
      </c>
      <c r="N345" s="3"/>
    </row>
    <row r="346" spans="2:14" x14ac:dyDescent="0.25">
      <c r="B346" s="142">
        <v>42255</v>
      </c>
      <c r="C346" s="41">
        <v>1192.1461289399999</v>
      </c>
      <c r="D346" s="41">
        <v>1167.2075588160001</v>
      </c>
      <c r="E346" s="41">
        <v>1069.3081396979999</v>
      </c>
      <c r="F346" s="41">
        <v>1536</v>
      </c>
      <c r="I346" s="44">
        <f t="shared" si="15"/>
        <v>1064.0868853782504</v>
      </c>
      <c r="J346" s="41">
        <f t="shared" si="17"/>
        <v>1056.4658036462586</v>
      </c>
      <c r="K346" s="41">
        <f t="shared" si="18"/>
        <v>1049.1369917940915</v>
      </c>
      <c r="L346" s="46">
        <f t="shared" si="16"/>
        <v>0.87362637362637152</v>
      </c>
      <c r="M346" s="47">
        <f t="shared" si="14"/>
        <v>1287.2049008711963</v>
      </c>
      <c r="N346" s="3"/>
    </row>
    <row r="347" spans="2:14" x14ac:dyDescent="0.25">
      <c r="B347" s="142">
        <v>42256</v>
      </c>
      <c r="C347" s="41">
        <v>1200.705566499</v>
      </c>
      <c r="D347" s="41">
        <v>1161.4771916730001</v>
      </c>
      <c r="E347" s="41">
        <v>1070.2863206729999</v>
      </c>
      <c r="F347" s="41">
        <v>1536</v>
      </c>
      <c r="I347" s="44">
        <f t="shared" si="15"/>
        <v>1065.0386982260004</v>
      </c>
      <c r="J347" s="41">
        <f t="shared" si="17"/>
        <v>1053.8560634808505</v>
      </c>
      <c r="K347" s="41">
        <f t="shared" si="18"/>
        <v>1053.0195918616416</v>
      </c>
      <c r="L347" s="46">
        <f t="shared" si="16"/>
        <v>0.879120879120877</v>
      </c>
      <c r="M347" s="47">
        <f t="shared" ref="M347:M368" si="19">J347+((L347*$M$1)*J347)</f>
        <v>1285.4727807293884</v>
      </c>
      <c r="N347" s="3"/>
    </row>
    <row r="348" spans="2:14" x14ac:dyDescent="0.25">
      <c r="B348" s="142">
        <v>42257</v>
      </c>
      <c r="C348" s="41">
        <v>1221.4005572249998</v>
      </c>
      <c r="D348" s="41">
        <v>1164.215168961</v>
      </c>
      <c r="E348" s="41">
        <v>1096.2959713319999</v>
      </c>
      <c r="F348" s="41">
        <v>1507</v>
      </c>
      <c r="I348" s="44">
        <f t="shared" si="15"/>
        <v>1070.1493528942503</v>
      </c>
      <c r="J348" s="41">
        <f t="shared" si="17"/>
        <v>1050.9108962759919</v>
      </c>
      <c r="K348" s="41">
        <f t="shared" si="18"/>
        <v>1056.839193842625</v>
      </c>
      <c r="L348" s="46">
        <f t="shared" si="16"/>
        <v>0.88461538461538247</v>
      </c>
      <c r="M348" s="47">
        <f t="shared" si="19"/>
        <v>1283.3238829524128</v>
      </c>
      <c r="N348" s="3"/>
    </row>
    <row r="349" spans="2:14" x14ac:dyDescent="0.25">
      <c r="B349" s="142">
        <v>42258</v>
      </c>
      <c r="C349" s="41">
        <v>1236.8387946539997</v>
      </c>
      <c r="D349" s="41">
        <v>1174.660885344</v>
      </c>
      <c r="E349" s="41">
        <v>1084.2043487609999</v>
      </c>
      <c r="F349" s="41">
        <v>1494</v>
      </c>
      <c r="I349" s="44">
        <f t="shared" si="15"/>
        <v>1070.3474357045002</v>
      </c>
      <c r="J349" s="41">
        <f>AVERAGE(I335:I349,I350:I364)</f>
        <v>1047.4808366303087</v>
      </c>
      <c r="K349" s="41">
        <f t="shared" si="18"/>
        <v>1060.3697124363248</v>
      </c>
      <c r="L349" s="46">
        <f t="shared" si="16"/>
        <v>0.89010989010988795</v>
      </c>
      <c r="M349" s="47">
        <f t="shared" si="19"/>
        <v>1280.574099726613</v>
      </c>
      <c r="N349" s="3"/>
    </row>
    <row r="350" spans="2:14" x14ac:dyDescent="0.25">
      <c r="B350" s="142">
        <v>42259</v>
      </c>
      <c r="C350" s="41">
        <v>1256.052889929</v>
      </c>
      <c r="D350" s="41">
        <v>1164.1419139770001</v>
      </c>
      <c r="E350" s="41">
        <v>1083.2663160720001</v>
      </c>
      <c r="F350" s="41">
        <v>1502</v>
      </c>
      <c r="I350" s="44">
        <f t="shared" si="15"/>
        <v>1074.2867085092503</v>
      </c>
      <c r="J350" s="41">
        <f t="shared" si="17"/>
        <v>1043.7747956169421</v>
      </c>
      <c r="K350" s="41">
        <f t="shared" si="18"/>
        <v>1063.6026939654998</v>
      </c>
      <c r="L350" s="46">
        <f t="shared" si="16"/>
        <v>0.89560439560439342</v>
      </c>
      <c r="M350" s="47">
        <f t="shared" si="19"/>
        <v>1277.4771193608449</v>
      </c>
      <c r="N350" s="3"/>
    </row>
    <row r="351" spans="2:14" x14ac:dyDescent="0.25">
      <c r="B351" s="142">
        <v>42260</v>
      </c>
      <c r="C351" s="41">
        <v>1278.6008045640001</v>
      </c>
      <c r="D351" s="41">
        <v>1117.5189893670001</v>
      </c>
      <c r="E351" s="41">
        <v>1075.1879189669999</v>
      </c>
      <c r="F351" s="41">
        <v>1503</v>
      </c>
      <c r="I351" s="44">
        <f t="shared" si="15"/>
        <v>1066.4983567392503</v>
      </c>
      <c r="J351" s="41">
        <f t="shared" si="17"/>
        <v>1039.6631618247754</v>
      </c>
      <c r="K351" s="41">
        <f t="shared" si="18"/>
        <v>1066.1194405637334</v>
      </c>
      <c r="L351" s="46">
        <f t="shared" si="16"/>
        <v>0.9010989010988989</v>
      </c>
      <c r="M351" s="47">
        <f t="shared" si="19"/>
        <v>1273.8729949831034</v>
      </c>
      <c r="N351" s="3"/>
    </row>
    <row r="352" spans="2:14" x14ac:dyDescent="0.25">
      <c r="B352" s="142">
        <v>42261</v>
      </c>
      <c r="C352" s="41">
        <v>1296.4194968700001</v>
      </c>
      <c r="D352" s="41">
        <v>1065.9726792599999</v>
      </c>
      <c r="E352" s="41">
        <v>1048.7220981</v>
      </c>
      <c r="F352" s="41">
        <v>1500</v>
      </c>
      <c r="I352" s="44">
        <f t="shared" si="15"/>
        <v>1050.6999970722504</v>
      </c>
      <c r="J352" s="41">
        <f t="shared" si="17"/>
        <v>1035.2791854888669</v>
      </c>
      <c r="K352" s="41">
        <f t="shared" si="18"/>
        <v>1067.5481765760167</v>
      </c>
      <c r="L352" s="46">
        <f t="shared" si="16"/>
        <v>0.90659340659340437</v>
      </c>
      <c r="M352" s="47">
        <f t="shared" si="19"/>
        <v>1269.923506375766</v>
      </c>
      <c r="N352" s="3"/>
    </row>
    <row r="353" spans="2:14" x14ac:dyDescent="0.25">
      <c r="B353" s="142">
        <v>42262</v>
      </c>
      <c r="C353" s="41">
        <v>1302.1571323350001</v>
      </c>
      <c r="D353" s="41">
        <v>1027.4138514240001</v>
      </c>
      <c r="E353" s="41">
        <v>1042.620238086</v>
      </c>
      <c r="F353" s="41">
        <v>1540</v>
      </c>
      <c r="I353" s="44">
        <f t="shared" si="15"/>
        <v>1050.9692339760004</v>
      </c>
      <c r="J353" s="41">
        <f t="shared" ref="J353:J368" si="20">AVERAGE(I339:I353,I354:I368)</f>
        <v>1031.2412379099671</v>
      </c>
      <c r="K353" s="41">
        <f t="shared" si="18"/>
        <v>1068.7453656096666</v>
      </c>
      <c r="L353" s="46">
        <f t="shared" si="16"/>
        <v>0.91208791208790985</v>
      </c>
      <c r="M353" s="47">
        <f t="shared" si="19"/>
        <v>1266.3869047960304</v>
      </c>
      <c r="N353" s="3"/>
    </row>
    <row r="354" spans="2:14" x14ac:dyDescent="0.25">
      <c r="B354" s="142">
        <v>42263</v>
      </c>
      <c r="C354" s="41">
        <v>1305.934808703</v>
      </c>
      <c r="D354" s="41">
        <v>985.88197680300004</v>
      </c>
      <c r="E354" s="41">
        <v>1048.9361759160001</v>
      </c>
      <c r="F354" s="41">
        <v>1564</v>
      </c>
      <c r="I354" s="44">
        <f t="shared" si="15"/>
        <v>1049.1096688702505</v>
      </c>
      <c r="J354" s="41">
        <f t="shared" si="20"/>
        <v>1029.254447332173</v>
      </c>
      <c r="K354" s="41">
        <f t="shared" si="18"/>
        <v>1069.3796292527834</v>
      </c>
      <c r="L354" s="46">
        <f t="shared" si="16"/>
        <v>0.91758241758241532</v>
      </c>
      <c r="M354" s="47">
        <f t="shared" si="19"/>
        <v>1265.3608933548001</v>
      </c>
      <c r="N354" s="3"/>
    </row>
    <row r="355" spans="2:14" x14ac:dyDescent="0.25">
      <c r="B355" s="142">
        <v>42264</v>
      </c>
      <c r="C355" s="41">
        <v>1303.527272691</v>
      </c>
      <c r="D355" s="41">
        <v>952.19751844200005</v>
      </c>
      <c r="E355" s="41">
        <v>1069.4636873129998</v>
      </c>
      <c r="F355" s="41">
        <v>1566</v>
      </c>
      <c r="I355" s="44">
        <f t="shared" si="15"/>
        <v>1045.7185481262504</v>
      </c>
      <c r="J355" s="41">
        <f t="shared" si="20"/>
        <v>1027.1052460715898</v>
      </c>
      <c r="K355" s="41">
        <f t="shared" si="18"/>
        <v>1069.2421894335585</v>
      </c>
      <c r="L355" s="46">
        <f t="shared" si="16"/>
        <v>0.9230769230769208</v>
      </c>
      <c r="M355" s="47">
        <f t="shared" si="19"/>
        <v>1264.1295336265714</v>
      </c>
      <c r="N355" s="3"/>
    </row>
    <row r="356" spans="2:14" x14ac:dyDescent="0.25">
      <c r="B356" s="142">
        <v>42265</v>
      </c>
      <c r="C356" s="41">
        <v>1290.0994489049999</v>
      </c>
      <c r="D356" s="41">
        <v>912.27587465099998</v>
      </c>
      <c r="E356" s="41">
        <v>1068.7326862949999</v>
      </c>
      <c r="F356" s="41">
        <v>1564</v>
      </c>
      <c r="I356" s="44">
        <f t="shared" si="15"/>
        <v>1031.6984309775005</v>
      </c>
      <c r="J356" s="41">
        <f t="shared" si="20"/>
        <v>1024.4897283724358</v>
      </c>
      <c r="K356" s="41">
        <f t="shared" si="18"/>
        <v>1068.1220227451752</v>
      </c>
      <c r="L356" s="46">
        <f t="shared" si="16"/>
        <v>0.92857142857142627</v>
      </c>
      <c r="M356" s="47">
        <f t="shared" si="19"/>
        <v>1262.317701030322</v>
      </c>
      <c r="N356" s="3"/>
    </row>
    <row r="357" spans="2:14" x14ac:dyDescent="0.25">
      <c r="B357" s="142">
        <v>42266</v>
      </c>
      <c r="C357" s="41">
        <v>1290.505664256</v>
      </c>
      <c r="D357" s="41">
        <v>862.96614739799998</v>
      </c>
      <c r="E357" s="41">
        <v>1077.6665039100001</v>
      </c>
      <c r="F357" s="41">
        <v>1532</v>
      </c>
      <c r="I357" s="44">
        <f t="shared" si="15"/>
        <v>1013.7060074057506</v>
      </c>
      <c r="J357" s="41">
        <f t="shared" si="20"/>
        <v>1021.9740337429237</v>
      </c>
      <c r="K357" s="41">
        <f t="shared" si="18"/>
        <v>1066.4463753757086</v>
      </c>
      <c r="L357" s="46">
        <f t="shared" si="16"/>
        <v>0.93406593406593175</v>
      </c>
      <c r="M357" s="47">
        <f t="shared" si="19"/>
        <v>1260.6218163477267</v>
      </c>
      <c r="N357" s="3"/>
    </row>
    <row r="358" spans="2:14" x14ac:dyDescent="0.25">
      <c r="B358" s="142">
        <v>42267</v>
      </c>
      <c r="C358" s="41">
        <v>1289.4164823870001</v>
      </c>
      <c r="D358" s="41">
        <v>839.64310147800006</v>
      </c>
      <c r="E358" s="41">
        <v>1027.5476747039997</v>
      </c>
      <c r="F358" s="41">
        <v>1504</v>
      </c>
      <c r="I358" s="44">
        <f t="shared" si="15"/>
        <v>988.07324315700055</v>
      </c>
      <c r="J358" s="41">
        <f t="shared" si="20"/>
        <v>1019.3416280378608</v>
      </c>
      <c r="K358" s="41">
        <f t="shared" si="18"/>
        <v>1064.2306283634002</v>
      </c>
      <c r="L358" s="46">
        <f t="shared" si="16"/>
        <v>0.93956043956043722</v>
      </c>
      <c r="M358" s="47">
        <f t="shared" si="19"/>
        <v>1258.7748950632367</v>
      </c>
      <c r="N358" s="3"/>
    </row>
    <row r="359" spans="2:14" x14ac:dyDescent="0.25">
      <c r="B359" s="142">
        <v>42268</v>
      </c>
      <c r="C359" s="41">
        <v>1283.2065477240001</v>
      </c>
      <c r="D359" s="41">
        <v>820.56527426699995</v>
      </c>
      <c r="E359" s="41">
        <v>1008.1624602659999</v>
      </c>
      <c r="F359" s="41">
        <v>1500</v>
      </c>
      <c r="I359" s="44">
        <f t="shared" si="15"/>
        <v>975.90499907900062</v>
      </c>
      <c r="J359" s="41">
        <f t="shared" si="20"/>
        <v>1016.7838231031674</v>
      </c>
      <c r="K359" s="41">
        <f t="shared" si="18"/>
        <v>1061.9148685874836</v>
      </c>
      <c r="L359" s="46">
        <f t="shared" si="16"/>
        <v>0.9450549450549427</v>
      </c>
      <c r="M359" s="47">
        <f t="shared" si="19"/>
        <v>1257.0129681220469</v>
      </c>
      <c r="N359" s="3"/>
    </row>
    <row r="360" spans="2:14" x14ac:dyDescent="0.25">
      <c r="B360" s="142">
        <v>42269</v>
      </c>
      <c r="C360" s="41">
        <v>1282.75232289</v>
      </c>
      <c r="D360" s="41">
        <v>785.80842974400002</v>
      </c>
      <c r="E360" s="41">
        <v>1002.235935663</v>
      </c>
      <c r="F360" s="41">
        <v>1527</v>
      </c>
      <c r="I360" s="44">
        <f t="shared" si="15"/>
        <v>972.37060058900056</v>
      </c>
      <c r="J360" s="41">
        <f t="shared" si="20"/>
        <v>1014.5054955326854</v>
      </c>
      <c r="K360" s="41">
        <f t="shared" si="18"/>
        <v>1059.2823710830753</v>
      </c>
      <c r="L360" s="46">
        <f t="shared" si="16"/>
        <v>0.95054945054944817</v>
      </c>
      <c r="M360" s="47">
        <f t="shared" si="19"/>
        <v>1255.5899058721827</v>
      </c>
      <c r="N360" s="3"/>
    </row>
    <row r="361" spans="2:14" x14ac:dyDescent="0.25">
      <c r="B361" s="142">
        <v>42270</v>
      </c>
      <c r="C361" s="41">
        <v>1271.799698754</v>
      </c>
      <c r="D361" s="41">
        <v>786.28230891900012</v>
      </c>
      <c r="E361" s="41">
        <v>995.59778938199986</v>
      </c>
      <c r="F361" s="41">
        <v>1530</v>
      </c>
      <c r="I361" s="44">
        <f t="shared" si="15"/>
        <v>968.8413777785006</v>
      </c>
      <c r="J361" s="41">
        <f t="shared" si="20"/>
        <v>1012.2517959942508</v>
      </c>
      <c r="K361" s="41">
        <f t="shared" si="18"/>
        <v>1056.4658036462586</v>
      </c>
      <c r="L361" s="46">
        <f t="shared" si="16"/>
        <v>0.95604395604395365</v>
      </c>
      <c r="M361" s="47">
        <f t="shared" si="19"/>
        <v>1254.1910988829859</v>
      </c>
      <c r="N361" s="3"/>
    </row>
    <row r="362" spans="2:14" x14ac:dyDescent="0.25">
      <c r="B362" s="142">
        <v>42271</v>
      </c>
      <c r="C362" s="41">
        <v>1259.2873346969998</v>
      </c>
      <c r="D362" s="41">
        <v>813.65807414999995</v>
      </c>
      <c r="E362" s="41">
        <v>1003.9674856439999</v>
      </c>
      <c r="F362" s="41">
        <v>1520</v>
      </c>
      <c r="I362" s="44">
        <f t="shared" si="15"/>
        <v>972.14965213750054</v>
      </c>
      <c r="J362" s="41">
        <f t="shared" si="20"/>
        <v>1009.738133983215</v>
      </c>
      <c r="K362" s="41">
        <f t="shared" si="18"/>
        <v>1053.8560634808505</v>
      </c>
      <c r="L362" s="46">
        <f t="shared" si="16"/>
        <v>0.96153846153845912</v>
      </c>
      <c r="M362" s="47">
        <f t="shared" si="19"/>
        <v>1252.4636469599488</v>
      </c>
      <c r="N362" s="3"/>
    </row>
    <row r="363" spans="2:14" x14ac:dyDescent="0.25">
      <c r="B363" s="142">
        <v>42272</v>
      </c>
      <c r="C363" s="41">
        <v>1279.9880780309998</v>
      </c>
      <c r="D363" s="41">
        <v>837.54535069799999</v>
      </c>
      <c r="E363" s="41">
        <v>972.49812778800003</v>
      </c>
      <c r="F363" s="41">
        <v>1499</v>
      </c>
      <c r="I363" s="44">
        <f t="shared" si="15"/>
        <v>970.17931764400055</v>
      </c>
      <c r="J363" s="41">
        <f t="shared" si="20"/>
        <v>1006.7175730376632</v>
      </c>
      <c r="K363" s="41">
        <f t="shared" si="18"/>
        <v>1050.9108962759919</v>
      </c>
      <c r="L363" s="46">
        <f t="shared" si="16"/>
        <v>0.9670329670329646</v>
      </c>
      <c r="M363" s="47">
        <f t="shared" si="19"/>
        <v>1250.0998434423723</v>
      </c>
      <c r="N363" s="3"/>
    </row>
    <row r="364" spans="2:14" x14ac:dyDescent="0.25">
      <c r="B364" s="142">
        <v>42273</v>
      </c>
      <c r="C364" s="41">
        <v>1316.1504412260001</v>
      </c>
      <c r="D364" s="41">
        <v>826.09935979499994</v>
      </c>
      <c r="E364" s="41">
        <v>951.39756229499994</v>
      </c>
      <c r="F364" s="41">
        <v>1484</v>
      </c>
      <c r="I364" s="44">
        <f t="shared" si="15"/>
        <v>967.33326934375054</v>
      </c>
      <c r="J364" s="41">
        <f t="shared" si="20"/>
        <v>1003.3686328973031</v>
      </c>
      <c r="K364" s="41">
        <f t="shared" si="18"/>
        <v>1047.4808366303087</v>
      </c>
      <c r="L364" s="46">
        <f t="shared" si="16"/>
        <v>0.97252747252747007</v>
      </c>
      <c r="M364" s="47">
        <f t="shared" si="19"/>
        <v>1247.3195230385425</v>
      </c>
      <c r="N364" s="3"/>
    </row>
    <row r="365" spans="2:14" x14ac:dyDescent="0.25">
      <c r="B365" s="142">
        <v>42274</v>
      </c>
      <c r="C365" s="41">
        <v>1330.3529545470001</v>
      </c>
      <c r="D365" s="41">
        <v>825.10907161499995</v>
      </c>
      <c r="E365" s="41">
        <v>946.74926940299997</v>
      </c>
      <c r="F365" s="41">
        <v>1490</v>
      </c>
      <c r="I365" s="44">
        <f t="shared" si="15"/>
        <v>970.97425240600057</v>
      </c>
      <c r="J365" s="41">
        <f t="shared" si="20"/>
        <v>999.42873980775039</v>
      </c>
      <c r="K365" s="41">
        <f t="shared" si="18"/>
        <v>1043.7747956169421</v>
      </c>
      <c r="L365" s="46">
        <f t="shared" si="16"/>
        <v>0.97802197802197555</v>
      </c>
      <c r="M365" s="47">
        <f t="shared" si="19"/>
        <v>1243.7945580574469</v>
      </c>
      <c r="N365" s="3"/>
    </row>
    <row r="366" spans="2:14" x14ac:dyDescent="0.25">
      <c r="B366" s="142">
        <v>42275</v>
      </c>
      <c r="C366" s="41">
        <v>1310.5402934159999</v>
      </c>
      <c r="D366" s="41">
        <v>818.50682417100006</v>
      </c>
      <c r="E366" s="41">
        <v>962.52515421299995</v>
      </c>
      <c r="F366" s="41">
        <v>1490</v>
      </c>
      <c r="I366" s="44">
        <f t="shared" si="15"/>
        <v>968.31449646475062</v>
      </c>
      <c r="J366" s="41">
        <f t="shared" si="20"/>
        <v>995.48346822354461</v>
      </c>
      <c r="K366" s="41">
        <f t="shared" si="18"/>
        <v>1039.6631618247754</v>
      </c>
      <c r="L366" s="46">
        <f t="shared" si="16"/>
        <v>0.98351648351648102</v>
      </c>
      <c r="M366" s="47">
        <f t="shared" si="19"/>
        <v>1240.2520682400475</v>
      </c>
      <c r="N366" s="3"/>
    </row>
    <row r="367" spans="2:14" x14ac:dyDescent="0.25">
      <c r="B367" s="142">
        <v>42276</v>
      </c>
      <c r="C367" s="41">
        <v>1296.7491776850002</v>
      </c>
      <c r="D367" s="41">
        <v>819.89895856200008</v>
      </c>
      <c r="E367" s="41">
        <v>940.56415132500001</v>
      </c>
      <c r="F367" s="41">
        <v>1492</v>
      </c>
      <c r="I367" s="44">
        <f t="shared" si="15"/>
        <v>960.22450040775072</v>
      </c>
      <c r="J367" s="41">
        <f t="shared" si="20"/>
        <v>992.03243517050066</v>
      </c>
      <c r="K367" s="41">
        <f t="shared" si="18"/>
        <v>1035.2791854888669</v>
      </c>
      <c r="L367" s="46">
        <f t="shared" si="16"/>
        <v>0.9890109890109865</v>
      </c>
      <c r="M367" s="47">
        <f t="shared" si="19"/>
        <v>1237.3151801302392</v>
      </c>
      <c r="N367" s="3"/>
    </row>
    <row r="368" spans="2:14" x14ac:dyDescent="0.25">
      <c r="B368" s="142">
        <v>42277</v>
      </c>
      <c r="C368" s="41">
        <v>1301.4588031470003</v>
      </c>
      <c r="D368" s="41">
        <v>844.46614676400009</v>
      </c>
      <c r="E368" s="41">
        <v>932.19479348999994</v>
      </c>
      <c r="F368" s="41">
        <v>1498</v>
      </c>
      <c r="I368" s="44">
        <f t="shared" si="15"/>
        <v>966.9513643650007</v>
      </c>
      <c r="J368" s="41">
        <f t="shared" si="20"/>
        <v>988.10331525013396</v>
      </c>
      <c r="K368" s="41">
        <f t="shared" si="18"/>
        <v>1031.2412379099671</v>
      </c>
      <c r="L368" s="46">
        <f t="shared" si="16"/>
        <v>0.99450549450549197</v>
      </c>
      <c r="M368" s="47">
        <f t="shared" si="19"/>
        <v>1233.7718592889717</v>
      </c>
      <c r="N368" s="3"/>
    </row>
    <row r="369" spans="2:27" x14ac:dyDescent="0.25">
      <c r="B369" s="40">
        <v>42278</v>
      </c>
      <c r="C369" s="38">
        <v>1297.551640461</v>
      </c>
      <c r="D369" s="38">
        <v>844.46614676400009</v>
      </c>
      <c r="E369" s="38">
        <v>932.19479348999994</v>
      </c>
      <c r="H369" s="44"/>
      <c r="I369" s="44"/>
      <c r="K369" s="41"/>
      <c r="AA369" s="5">
        <v>648.45236899999998</v>
      </c>
    </row>
    <row r="370" spans="2:27" x14ac:dyDescent="0.25">
      <c r="B370" s="40">
        <v>42279</v>
      </c>
      <c r="H370" s="44"/>
      <c r="I370" s="44"/>
      <c r="K370" s="41"/>
      <c r="AA370" s="5">
        <v>638.45236899999998</v>
      </c>
    </row>
    <row r="371" spans="2:27" x14ac:dyDescent="0.25">
      <c r="B371" s="40">
        <v>42280</v>
      </c>
      <c r="H371" s="44"/>
      <c r="I371" s="44"/>
      <c r="K371" s="41"/>
      <c r="AA371" s="5">
        <v>628.45236899999998</v>
      </c>
    </row>
    <row r="372" spans="2:27" x14ac:dyDescent="0.25">
      <c r="B372" s="40">
        <v>42281</v>
      </c>
      <c r="H372" s="44"/>
      <c r="I372" s="44"/>
      <c r="K372" s="41"/>
      <c r="AA372" s="5">
        <v>618.45236899999998</v>
      </c>
    </row>
    <row r="373" spans="2:27" x14ac:dyDescent="0.25">
      <c r="B373" s="40">
        <v>42282</v>
      </c>
      <c r="H373" s="44"/>
      <c r="I373" s="44"/>
      <c r="K373" s="41"/>
      <c r="AA373" s="5">
        <v>608.45236899999998</v>
      </c>
    </row>
    <row r="374" spans="2:27" x14ac:dyDescent="0.25">
      <c r="B374" s="40">
        <v>42283</v>
      </c>
      <c r="H374" s="44"/>
      <c r="I374" s="44"/>
      <c r="K374" s="41"/>
      <c r="AA374" s="5">
        <v>598.45236899999998</v>
      </c>
    </row>
    <row r="375" spans="2:27" x14ac:dyDescent="0.25">
      <c r="B375" s="40">
        <v>42284</v>
      </c>
      <c r="H375" s="44"/>
      <c r="I375" s="44"/>
      <c r="K375" s="41"/>
      <c r="AA375" s="5">
        <v>588.45236899999998</v>
      </c>
    </row>
    <row r="376" spans="2:27" x14ac:dyDescent="0.25">
      <c r="B376" s="40">
        <v>42285</v>
      </c>
      <c r="H376" s="44"/>
      <c r="I376" s="44"/>
      <c r="K376" s="41"/>
      <c r="AA376" s="5">
        <v>578.45236899999998</v>
      </c>
    </row>
    <row r="377" spans="2:27" x14ac:dyDescent="0.25">
      <c r="B377" s="40">
        <v>42286</v>
      </c>
      <c r="H377" s="44"/>
      <c r="I377" s="44"/>
      <c r="K377" s="41"/>
      <c r="AA377" s="5">
        <v>568.45236899999998</v>
      </c>
    </row>
    <row r="378" spans="2:27" x14ac:dyDescent="0.25">
      <c r="B378" s="40">
        <v>42287</v>
      </c>
      <c r="H378" s="44"/>
      <c r="I378" s="44"/>
      <c r="K378" s="41"/>
      <c r="AA378" s="5">
        <v>558.45236899999998</v>
      </c>
    </row>
    <row r="379" spans="2:27" x14ac:dyDescent="0.25">
      <c r="B379" s="40">
        <v>42288</v>
      </c>
      <c r="H379" s="44"/>
      <c r="I379" s="44"/>
      <c r="K379" s="41"/>
      <c r="AA379" s="5">
        <v>548.45236899999998</v>
      </c>
    </row>
    <row r="380" spans="2:27" x14ac:dyDescent="0.25">
      <c r="B380" s="40">
        <v>42289</v>
      </c>
      <c r="H380" s="44"/>
      <c r="I380" s="44"/>
      <c r="K380" s="41"/>
      <c r="AA380" s="5">
        <v>538.45236899999998</v>
      </c>
    </row>
    <row r="381" spans="2:27" x14ac:dyDescent="0.25">
      <c r="B381" s="40">
        <v>42290</v>
      </c>
      <c r="H381" s="44"/>
      <c r="I381" s="44"/>
      <c r="K381" s="41"/>
      <c r="AA381" s="5">
        <v>528.45236899999998</v>
      </c>
    </row>
    <row r="382" spans="2:27" x14ac:dyDescent="0.25">
      <c r="B382" s="40">
        <v>42291</v>
      </c>
      <c r="H382" s="44"/>
      <c r="I382" s="44"/>
      <c r="K382" s="41"/>
      <c r="AA382" s="5">
        <v>518.45236899999998</v>
      </c>
    </row>
    <row r="383" spans="2:27" x14ac:dyDescent="0.25">
      <c r="B383" s="40">
        <v>42292</v>
      </c>
      <c r="H383" s="44"/>
      <c r="I383" s="44"/>
      <c r="K383" s="41"/>
      <c r="AA383" s="5">
        <v>508.45236899999998</v>
      </c>
    </row>
    <row r="384" spans="2:27" x14ac:dyDescent="0.25">
      <c r="B384" s="40">
        <v>42293</v>
      </c>
      <c r="H384" s="44"/>
      <c r="I384" s="44"/>
      <c r="K384" s="41"/>
      <c r="AA384" s="5">
        <v>498.45236899999998</v>
      </c>
    </row>
    <row r="385" spans="2:27" x14ac:dyDescent="0.25">
      <c r="B385" s="40">
        <v>42294</v>
      </c>
      <c r="H385" s="44"/>
      <c r="I385" s="44"/>
      <c r="K385" s="41"/>
      <c r="AA385" s="5">
        <v>488.45236899999998</v>
      </c>
    </row>
    <row r="386" spans="2:27" x14ac:dyDescent="0.25">
      <c r="B386" s="40">
        <v>42295</v>
      </c>
      <c r="H386" s="44"/>
      <c r="I386" s="44"/>
      <c r="K386" s="41"/>
      <c r="AA386" s="5">
        <v>478.45236899999998</v>
      </c>
    </row>
    <row r="387" spans="2:27" x14ac:dyDescent="0.25">
      <c r="B387" s="40">
        <v>42296</v>
      </c>
      <c r="H387" s="44"/>
      <c r="I387" s="44"/>
      <c r="K387" s="41"/>
      <c r="AA387" s="5">
        <v>468.45236899999998</v>
      </c>
    </row>
    <row r="388" spans="2:27" x14ac:dyDescent="0.25">
      <c r="B388" s="40">
        <v>42297</v>
      </c>
      <c r="H388" s="44"/>
      <c r="I388" s="44"/>
      <c r="K388" s="41"/>
      <c r="AA388" s="5">
        <v>458.45236899999998</v>
      </c>
    </row>
    <row r="389" spans="2:27" x14ac:dyDescent="0.25">
      <c r="B389" s="40">
        <v>42298</v>
      </c>
      <c r="H389" s="44"/>
      <c r="I389" s="44"/>
      <c r="K389" s="41"/>
      <c r="AA389" s="5">
        <v>448.45236899999998</v>
      </c>
    </row>
    <row r="390" spans="2:27" x14ac:dyDescent="0.25">
      <c r="B390" s="40">
        <v>42299</v>
      </c>
      <c r="H390" s="44"/>
      <c r="I390" s="44"/>
      <c r="K390" s="41"/>
      <c r="AA390" s="5">
        <v>438.45236899999998</v>
      </c>
    </row>
    <row r="391" spans="2:27" x14ac:dyDescent="0.25">
      <c r="B391" s="40">
        <v>42300</v>
      </c>
      <c r="H391" s="44"/>
      <c r="I391" s="44"/>
      <c r="K391" s="41"/>
      <c r="AA391" s="5">
        <v>428.45236899999998</v>
      </c>
    </row>
    <row r="392" spans="2:27" x14ac:dyDescent="0.25">
      <c r="B392" s="40">
        <v>42301</v>
      </c>
      <c r="H392" s="44"/>
      <c r="I392" s="44"/>
      <c r="K392" s="41"/>
      <c r="AA392" s="5">
        <v>418.45236899999998</v>
      </c>
    </row>
    <row r="393" spans="2:27" x14ac:dyDescent="0.25">
      <c r="B393" s="40">
        <v>42302</v>
      </c>
      <c r="H393" s="44"/>
      <c r="I393" s="44"/>
      <c r="K393" s="41"/>
      <c r="AA393" s="5">
        <v>408.45236899999998</v>
      </c>
    </row>
    <row r="394" spans="2:27" x14ac:dyDescent="0.25">
      <c r="B394" s="40">
        <v>42303</v>
      </c>
      <c r="H394" s="44"/>
      <c r="I394" s="44"/>
      <c r="K394" s="41"/>
      <c r="AA394" s="5">
        <v>403.45236899999998</v>
      </c>
    </row>
    <row r="395" spans="2:27" x14ac:dyDescent="0.25">
      <c r="B395" s="40">
        <v>42304</v>
      </c>
      <c r="H395" s="44"/>
      <c r="I395" s="44"/>
      <c r="K395" s="41"/>
      <c r="AA395" s="5">
        <v>398.45236899999998</v>
      </c>
    </row>
    <row r="396" spans="2:27" x14ac:dyDescent="0.25">
      <c r="B396" s="40">
        <v>42305</v>
      </c>
      <c r="H396" s="44"/>
      <c r="I396" s="44"/>
      <c r="K396" s="41"/>
      <c r="AA396" s="5">
        <v>393.45236899999998</v>
      </c>
    </row>
    <row r="397" spans="2:27" x14ac:dyDescent="0.25">
      <c r="B397" s="40">
        <v>42306</v>
      </c>
      <c r="H397" s="44"/>
      <c r="I397" s="44"/>
      <c r="K397" s="41"/>
      <c r="AA397" s="5">
        <v>388.45236899999998</v>
      </c>
    </row>
    <row r="398" spans="2:27" x14ac:dyDescent="0.25">
      <c r="B398" s="40">
        <v>42307</v>
      </c>
      <c r="H398" s="44"/>
      <c r="I398" s="44"/>
      <c r="K398" s="41"/>
      <c r="AA398" s="5">
        <v>383.45236899999998</v>
      </c>
    </row>
    <row r="399" spans="2:27" x14ac:dyDescent="0.25">
      <c r="B399" s="40">
        <v>42308</v>
      </c>
      <c r="H399" s="44"/>
      <c r="I399" s="44"/>
      <c r="K399" s="41"/>
      <c r="AA399" s="5">
        <v>378.45236899999998</v>
      </c>
    </row>
    <row r="400" spans="2:27" x14ac:dyDescent="0.25">
      <c r="B400" s="40">
        <v>42309</v>
      </c>
      <c r="H400" s="44"/>
      <c r="I400" s="44"/>
      <c r="K400" s="41"/>
      <c r="AA400" s="5">
        <v>373.45236899999998</v>
      </c>
    </row>
    <row r="401" spans="2:27" x14ac:dyDescent="0.25">
      <c r="B401" s="40">
        <v>42310</v>
      </c>
      <c r="H401" s="44"/>
      <c r="I401" s="44"/>
      <c r="K401" s="41"/>
      <c r="AA401" s="5">
        <v>368.45236899999998</v>
      </c>
    </row>
    <row r="402" spans="2:27" x14ac:dyDescent="0.25">
      <c r="B402" s="40">
        <v>42311</v>
      </c>
      <c r="H402" s="44"/>
      <c r="I402" s="44"/>
      <c r="K402" s="41"/>
      <c r="AA402" s="5">
        <v>363.45236899999998</v>
      </c>
    </row>
    <row r="403" spans="2:27" x14ac:dyDescent="0.25">
      <c r="B403" s="40">
        <v>42312</v>
      </c>
      <c r="H403" s="44"/>
      <c r="I403" s="44"/>
      <c r="K403" s="41"/>
      <c r="AA403" s="5">
        <v>358.45236899999998</v>
      </c>
    </row>
    <row r="404" spans="2:27" x14ac:dyDescent="0.25">
      <c r="B404" s="40">
        <v>42313</v>
      </c>
      <c r="H404" s="44"/>
      <c r="I404" s="44"/>
      <c r="K404" s="41"/>
      <c r="AA404" s="5">
        <v>353.45236899999998</v>
      </c>
    </row>
    <row r="405" spans="2:27" x14ac:dyDescent="0.25">
      <c r="B405" s="40">
        <v>42314</v>
      </c>
      <c r="H405" s="44"/>
      <c r="I405" s="44"/>
      <c r="K405" s="41"/>
      <c r="AA405" s="4">
        <v>403.45236899999998</v>
      </c>
    </row>
    <row r="406" spans="2:27" x14ac:dyDescent="0.25">
      <c r="B406" s="40">
        <v>42315</v>
      </c>
      <c r="H406" s="44"/>
      <c r="I406" s="44"/>
      <c r="K406" s="41"/>
      <c r="AA406" s="4">
        <v>453.45236899999998</v>
      </c>
    </row>
    <row r="407" spans="2:27" x14ac:dyDescent="0.25">
      <c r="B407" s="40">
        <v>42316</v>
      </c>
      <c r="H407" s="44"/>
      <c r="I407" s="44"/>
      <c r="K407" s="41"/>
      <c r="AA407" s="4">
        <v>503.45236899999998</v>
      </c>
    </row>
    <row r="408" spans="2:27" x14ac:dyDescent="0.25">
      <c r="B408" s="40">
        <v>42317</v>
      </c>
      <c r="H408" s="44"/>
      <c r="I408" s="44"/>
      <c r="K408" s="41"/>
      <c r="AA408" s="4">
        <v>553.45236899999998</v>
      </c>
    </row>
    <row r="409" spans="2:27" x14ac:dyDescent="0.25">
      <c r="B409" s="40">
        <v>42318</v>
      </c>
      <c r="H409" s="44"/>
      <c r="I409" s="44"/>
      <c r="K409" s="41"/>
      <c r="AA409" s="4">
        <v>603.45236899999998</v>
      </c>
    </row>
    <row r="410" spans="2:27" x14ac:dyDescent="0.25">
      <c r="B410" s="40">
        <v>42319</v>
      </c>
      <c r="H410" s="44"/>
      <c r="I410" s="44"/>
      <c r="K410" s="41"/>
      <c r="AA410" s="4">
        <v>653.45236899999998</v>
      </c>
    </row>
    <row r="411" spans="2:27" x14ac:dyDescent="0.25">
      <c r="B411" s="40">
        <v>42320</v>
      </c>
      <c r="H411" s="44"/>
      <c r="I411" s="44"/>
      <c r="K411" s="41"/>
      <c r="AA411" s="4">
        <v>703.45236899999998</v>
      </c>
    </row>
    <row r="412" spans="2:27" x14ac:dyDescent="0.25">
      <c r="B412" s="40">
        <v>42321</v>
      </c>
      <c r="H412" s="44"/>
      <c r="I412" s="44"/>
      <c r="K412" s="41"/>
      <c r="AA412" s="4">
        <v>753.45236899999998</v>
      </c>
    </row>
    <row r="413" spans="2:27" x14ac:dyDescent="0.25">
      <c r="B413" s="40">
        <v>42322</v>
      </c>
      <c r="H413" s="44"/>
      <c r="I413" s="44"/>
      <c r="K413" s="41"/>
      <c r="AA413" s="4">
        <v>803.45236899999998</v>
      </c>
    </row>
    <row r="414" spans="2:27" x14ac:dyDescent="0.25">
      <c r="B414" s="40">
        <v>42323</v>
      </c>
      <c r="H414" s="44"/>
      <c r="I414" s="44"/>
      <c r="K414" s="41"/>
      <c r="AA414" s="4">
        <v>853.45236899999998</v>
      </c>
    </row>
    <row r="415" spans="2:27" x14ac:dyDescent="0.25">
      <c r="B415" s="40">
        <v>42324</v>
      </c>
      <c r="H415" s="44"/>
      <c r="I415" s="44"/>
      <c r="K415" s="41"/>
      <c r="AA415" s="4">
        <v>903.45236899999998</v>
      </c>
    </row>
    <row r="416" spans="2:27" x14ac:dyDescent="0.25">
      <c r="B416" s="40">
        <v>42325</v>
      </c>
      <c r="H416" s="44"/>
      <c r="I416" s="44"/>
      <c r="K416" s="41"/>
      <c r="AA416" s="3">
        <v>905.45236899999998</v>
      </c>
    </row>
    <row r="417" spans="2:27" x14ac:dyDescent="0.25">
      <c r="B417" s="40">
        <v>42326</v>
      </c>
      <c r="H417" s="44"/>
      <c r="I417" s="44"/>
      <c r="K417" s="41"/>
      <c r="AA417" s="3">
        <v>907.45236899999998</v>
      </c>
    </row>
    <row r="418" spans="2:27" x14ac:dyDescent="0.25">
      <c r="B418" s="40">
        <v>42327</v>
      </c>
      <c r="H418" s="44"/>
      <c r="I418" s="44"/>
      <c r="K418" s="41"/>
      <c r="AA418" s="3">
        <v>909.45236899999998</v>
      </c>
    </row>
    <row r="419" spans="2:27" x14ac:dyDescent="0.25">
      <c r="B419" s="40">
        <v>42328</v>
      </c>
      <c r="H419" s="44"/>
      <c r="I419" s="44"/>
      <c r="K419" s="41"/>
      <c r="AA419" s="3">
        <v>911.45236899999998</v>
      </c>
    </row>
    <row r="420" spans="2:27" x14ac:dyDescent="0.25">
      <c r="B420" s="40">
        <v>42329</v>
      </c>
      <c r="H420" s="44"/>
      <c r="I420" s="44"/>
      <c r="K420" s="41"/>
      <c r="AA420" s="3">
        <v>913.45236899999998</v>
      </c>
    </row>
    <row r="421" spans="2:27" x14ac:dyDescent="0.25">
      <c r="B421" s="40">
        <v>42330</v>
      </c>
      <c r="H421" s="44"/>
      <c r="I421" s="44"/>
      <c r="K421" s="41"/>
      <c r="AA421" s="3">
        <v>915.45236899999998</v>
      </c>
    </row>
    <row r="422" spans="2:27" x14ac:dyDescent="0.25">
      <c r="B422" s="40">
        <v>42331</v>
      </c>
      <c r="H422" s="44"/>
      <c r="I422" s="44"/>
      <c r="K422" s="41"/>
      <c r="AA422" s="3">
        <v>917.45236899999998</v>
      </c>
    </row>
    <row r="423" spans="2:27" x14ac:dyDescent="0.25">
      <c r="B423" s="40">
        <v>42332</v>
      </c>
      <c r="H423" s="44"/>
      <c r="I423" s="44"/>
      <c r="K423" s="41"/>
      <c r="AA423" s="3">
        <v>919.45236899999998</v>
      </c>
    </row>
    <row r="424" spans="2:27" x14ac:dyDescent="0.25">
      <c r="B424" s="40">
        <v>42333</v>
      </c>
      <c r="H424" s="44"/>
      <c r="I424" s="44"/>
      <c r="K424" s="41"/>
      <c r="AA424" s="3">
        <v>921.45236899999998</v>
      </c>
    </row>
    <row r="425" spans="2:27" x14ac:dyDescent="0.25">
      <c r="B425" s="40">
        <v>42334</v>
      </c>
      <c r="H425" s="44"/>
      <c r="I425" s="44"/>
      <c r="K425" s="41"/>
      <c r="AA425" s="3">
        <v>923.45236899999998</v>
      </c>
    </row>
    <row r="426" spans="2:27" x14ac:dyDescent="0.25">
      <c r="B426" s="40">
        <v>42335</v>
      </c>
      <c r="H426" s="44"/>
      <c r="I426" s="44"/>
      <c r="K426" s="41"/>
      <c r="AA426" s="3">
        <v>925.45236899999998</v>
      </c>
    </row>
    <row r="427" spans="2:27" x14ac:dyDescent="0.25">
      <c r="B427" s="40">
        <v>42336</v>
      </c>
      <c r="H427" s="44"/>
      <c r="I427" s="44"/>
      <c r="K427" s="41"/>
      <c r="AA427" s="3">
        <v>927.45236899999998</v>
      </c>
    </row>
    <row r="428" spans="2:27" x14ac:dyDescent="0.25">
      <c r="B428" s="40">
        <v>42337</v>
      </c>
      <c r="H428" s="44"/>
      <c r="I428" s="44"/>
      <c r="K428" s="41"/>
      <c r="AA428" s="3">
        <v>929.45236899999998</v>
      </c>
    </row>
    <row r="429" spans="2:27" x14ac:dyDescent="0.25">
      <c r="B429" s="40">
        <v>42338</v>
      </c>
      <c r="H429" s="44"/>
      <c r="I429" s="44"/>
      <c r="K429" s="41"/>
      <c r="AA429" s="3">
        <v>931.45236899999998</v>
      </c>
    </row>
    <row r="430" spans="2:27" x14ac:dyDescent="0.25">
      <c r="B430" s="40">
        <v>42339</v>
      </c>
      <c r="H430" s="44"/>
      <c r="I430" s="44"/>
      <c r="K430" s="41"/>
      <c r="AA430" s="3">
        <v>933.45236899999998</v>
      </c>
    </row>
    <row r="431" spans="2:27" x14ac:dyDescent="0.25">
      <c r="B431" s="40">
        <v>42340</v>
      </c>
      <c r="H431" s="44"/>
      <c r="I431" s="44"/>
      <c r="K431" s="41"/>
      <c r="AA431" s="3">
        <v>935.45236899999998</v>
      </c>
    </row>
    <row r="432" spans="2:27" x14ac:dyDescent="0.25">
      <c r="B432" s="40">
        <v>42341</v>
      </c>
      <c r="H432" s="44"/>
      <c r="I432" s="44"/>
      <c r="K432" s="41"/>
      <c r="AA432" s="3">
        <v>937.45236899999998</v>
      </c>
    </row>
    <row r="433" spans="2:27" x14ac:dyDescent="0.25">
      <c r="B433" s="40">
        <v>42342</v>
      </c>
      <c r="H433" s="44"/>
      <c r="I433" s="44"/>
      <c r="K433" s="41"/>
      <c r="AA433" s="3">
        <v>939.45236899999998</v>
      </c>
    </row>
    <row r="434" spans="2:27" x14ac:dyDescent="0.25">
      <c r="B434" s="40">
        <v>42343</v>
      </c>
      <c r="H434" s="44"/>
      <c r="I434" s="44"/>
      <c r="K434" s="41"/>
      <c r="AA434" s="3">
        <v>941.45236899999998</v>
      </c>
    </row>
    <row r="435" spans="2:27" x14ac:dyDescent="0.25">
      <c r="B435" s="40">
        <v>42344</v>
      </c>
      <c r="H435" s="44"/>
      <c r="I435" s="44"/>
      <c r="K435" s="41"/>
      <c r="AA435" s="3">
        <v>943.45236899999998</v>
      </c>
    </row>
    <row r="436" spans="2:27" x14ac:dyDescent="0.25">
      <c r="B436" s="40">
        <v>42345</v>
      </c>
      <c r="H436" s="44"/>
      <c r="I436" s="44"/>
      <c r="K436" s="41"/>
      <c r="AA436" s="3">
        <v>945.45236899999998</v>
      </c>
    </row>
    <row r="437" spans="2:27" x14ac:dyDescent="0.25">
      <c r="B437" s="40">
        <v>42346</v>
      </c>
      <c r="H437" s="44"/>
      <c r="I437" s="44"/>
      <c r="K437" s="41"/>
      <c r="AA437" s="3">
        <v>947.45236899999998</v>
      </c>
    </row>
    <row r="438" spans="2:27" x14ac:dyDescent="0.25">
      <c r="B438" s="40">
        <v>42347</v>
      </c>
      <c r="H438" s="44"/>
      <c r="I438" s="44"/>
      <c r="K438" s="41"/>
      <c r="AA438" s="3">
        <v>949.45236899999998</v>
      </c>
    </row>
    <row r="439" spans="2:27" x14ac:dyDescent="0.25">
      <c r="B439" s="40">
        <v>42348</v>
      </c>
      <c r="H439" s="44"/>
      <c r="I439" s="44"/>
      <c r="K439" s="41"/>
      <c r="AA439" s="3">
        <v>951.45236899999998</v>
      </c>
    </row>
    <row r="440" spans="2:27" x14ac:dyDescent="0.25">
      <c r="B440" s="40">
        <v>42349</v>
      </c>
      <c r="H440" s="44"/>
      <c r="I440" s="44"/>
      <c r="K440" s="41"/>
      <c r="AA440" s="3">
        <v>953.45236899999998</v>
      </c>
    </row>
    <row r="441" spans="2:27" x14ac:dyDescent="0.25">
      <c r="B441" s="40">
        <v>42350</v>
      </c>
      <c r="H441" s="44"/>
      <c r="I441" s="44"/>
      <c r="K441" s="41"/>
      <c r="AA441" s="3">
        <v>955.45236899999998</v>
      </c>
    </row>
    <row r="442" spans="2:27" x14ac:dyDescent="0.25">
      <c r="B442" s="40">
        <v>42351</v>
      </c>
      <c r="H442" s="44"/>
      <c r="I442" s="44"/>
      <c r="K442" s="41"/>
      <c r="AA442" s="3">
        <v>957.45236899999998</v>
      </c>
    </row>
    <row r="443" spans="2:27" x14ac:dyDescent="0.25">
      <c r="B443" s="40">
        <v>42352</v>
      </c>
      <c r="H443" s="44"/>
      <c r="I443" s="44"/>
      <c r="K443" s="41"/>
      <c r="AA443" s="3">
        <v>959.45236899999998</v>
      </c>
    </row>
    <row r="444" spans="2:27" x14ac:dyDescent="0.25">
      <c r="B444" s="40">
        <v>42353</v>
      </c>
      <c r="H444" s="44"/>
      <c r="I444" s="44"/>
      <c r="K444" s="41"/>
      <c r="AA444" s="3">
        <v>961.45236899999998</v>
      </c>
    </row>
    <row r="445" spans="2:27" x14ac:dyDescent="0.25">
      <c r="B445" s="40">
        <v>42354</v>
      </c>
      <c r="H445" s="44"/>
      <c r="I445" s="44"/>
      <c r="K445" s="41"/>
      <c r="AA445" s="3">
        <v>963.45236899999998</v>
      </c>
    </row>
    <row r="446" spans="2:27" x14ac:dyDescent="0.25">
      <c r="B446" s="40">
        <v>42355</v>
      </c>
      <c r="H446" s="44"/>
      <c r="I446" s="44"/>
      <c r="K446" s="41"/>
      <c r="AA446" s="3">
        <v>965.45236899999998</v>
      </c>
    </row>
    <row r="447" spans="2:27" x14ac:dyDescent="0.25">
      <c r="B447" s="40">
        <v>42356</v>
      </c>
      <c r="H447" s="44"/>
      <c r="I447" s="44"/>
      <c r="K447" s="41"/>
      <c r="AA447" s="3">
        <v>967.45236899999998</v>
      </c>
    </row>
    <row r="448" spans="2:27" x14ac:dyDescent="0.25">
      <c r="B448" s="40">
        <v>42357</v>
      </c>
      <c r="H448" s="44"/>
      <c r="I448" s="44"/>
      <c r="K448" s="41"/>
      <c r="AA448" s="3">
        <v>969.45236899999998</v>
      </c>
    </row>
    <row r="449" spans="2:27" x14ac:dyDescent="0.25">
      <c r="B449" s="40">
        <v>42358</v>
      </c>
      <c r="H449" s="44"/>
      <c r="I449" s="44"/>
      <c r="K449" s="41"/>
      <c r="AA449" s="3">
        <v>971.45236899999998</v>
      </c>
    </row>
    <row r="450" spans="2:27" x14ac:dyDescent="0.25">
      <c r="B450" s="40">
        <v>42359</v>
      </c>
      <c r="H450" s="44"/>
      <c r="I450" s="44"/>
      <c r="K450" s="41"/>
      <c r="AA450" s="3">
        <v>973.45236899999998</v>
      </c>
    </row>
    <row r="451" spans="2:27" x14ac:dyDescent="0.25">
      <c r="B451" s="40">
        <v>42360</v>
      </c>
      <c r="H451" s="44"/>
      <c r="I451" s="44"/>
      <c r="K451" s="41"/>
      <c r="AA451" s="3">
        <v>975.45236899999998</v>
      </c>
    </row>
    <row r="452" spans="2:27" x14ac:dyDescent="0.25">
      <c r="B452" s="40">
        <v>42361</v>
      </c>
      <c r="H452" s="44"/>
      <c r="I452" s="44"/>
      <c r="K452" s="41"/>
      <c r="AA452" s="3">
        <v>977.45236899999998</v>
      </c>
    </row>
    <row r="453" spans="2:27" x14ac:dyDescent="0.25">
      <c r="B453" s="40">
        <v>42362</v>
      </c>
      <c r="H453" s="44"/>
      <c r="I453" s="44"/>
      <c r="K453" s="41"/>
      <c r="AA453" s="3">
        <v>979.45236899999998</v>
      </c>
    </row>
    <row r="454" spans="2:27" x14ac:dyDescent="0.25">
      <c r="B454" s="40">
        <v>42363</v>
      </c>
      <c r="H454" s="44"/>
      <c r="I454" s="44"/>
      <c r="K454" s="41"/>
      <c r="AA454" s="3">
        <v>981.45236899999998</v>
      </c>
    </row>
    <row r="455" spans="2:27" x14ac:dyDescent="0.25">
      <c r="B455" s="40">
        <v>42364</v>
      </c>
      <c r="H455" s="44"/>
      <c r="I455" s="44"/>
      <c r="K455" s="41"/>
      <c r="AA455" s="3">
        <v>983.45236899999998</v>
      </c>
    </row>
    <row r="456" spans="2:27" x14ac:dyDescent="0.25">
      <c r="B456" s="40">
        <v>42365</v>
      </c>
      <c r="H456" s="44"/>
      <c r="I456" s="44"/>
      <c r="K456" s="41"/>
      <c r="AA456" s="3">
        <v>985.45236899999998</v>
      </c>
    </row>
    <row r="457" spans="2:27" x14ac:dyDescent="0.25">
      <c r="B457" s="40">
        <v>42366</v>
      </c>
      <c r="H457" s="44"/>
      <c r="I457" s="44"/>
      <c r="K457" s="41"/>
      <c r="AA457" s="3">
        <v>987.45236899999998</v>
      </c>
    </row>
    <row r="458" spans="2:27" x14ac:dyDescent="0.25">
      <c r="B458" s="40">
        <v>42367</v>
      </c>
      <c r="H458" s="44"/>
      <c r="I458" s="44"/>
      <c r="K458" s="41"/>
      <c r="AA458" s="3">
        <v>989.45236899999998</v>
      </c>
    </row>
    <row r="459" spans="2:27" x14ac:dyDescent="0.25">
      <c r="B459" s="40">
        <v>42368</v>
      </c>
      <c r="H459" s="44"/>
      <c r="I459" s="44"/>
      <c r="K459" s="41"/>
      <c r="AA459" s="3">
        <v>992.45236899999998</v>
      </c>
    </row>
    <row r="460" spans="2:27" x14ac:dyDescent="0.25">
      <c r="B460" s="40">
        <v>42369</v>
      </c>
      <c r="H460" s="44"/>
      <c r="I460" s="44"/>
      <c r="K460" s="41"/>
      <c r="AA460" s="3">
        <v>994.45236899999998</v>
      </c>
    </row>
    <row r="461" spans="2:27" x14ac:dyDescent="0.25">
      <c r="B461" s="40">
        <v>42370</v>
      </c>
      <c r="H461" s="44"/>
      <c r="I461" s="44"/>
      <c r="K461" s="41"/>
      <c r="AA461" s="3">
        <v>996.45236899999998</v>
      </c>
    </row>
    <row r="462" spans="2:27" x14ac:dyDescent="0.25">
      <c r="B462" s="40">
        <v>42371</v>
      </c>
      <c r="H462" s="44"/>
      <c r="I462" s="44"/>
      <c r="K462" s="41"/>
      <c r="AA462" s="3">
        <v>998.45236899999998</v>
      </c>
    </row>
    <row r="463" spans="2:27" x14ac:dyDescent="0.25">
      <c r="B463" s="40">
        <v>42372</v>
      </c>
      <c r="H463" s="44"/>
      <c r="I463" s="44"/>
      <c r="K463" s="41"/>
      <c r="AA463" s="3">
        <v>1000.452369</v>
      </c>
    </row>
    <row r="464" spans="2:27" x14ac:dyDescent="0.25">
      <c r="B464" s="40">
        <v>42373</v>
      </c>
      <c r="H464" s="44"/>
      <c r="I464" s="44"/>
      <c r="K464" s="41"/>
      <c r="AA464" s="3">
        <v>1002.452369</v>
      </c>
    </row>
    <row r="465" spans="2:27" x14ac:dyDescent="0.25">
      <c r="B465" s="40">
        <v>42374</v>
      </c>
      <c r="H465" s="44"/>
      <c r="I465" s="44"/>
      <c r="K465" s="41"/>
      <c r="AA465" s="3">
        <v>1004.452369</v>
      </c>
    </row>
    <row r="466" spans="2:27" x14ac:dyDescent="0.25">
      <c r="B466" s="40">
        <v>42375</v>
      </c>
      <c r="H466" s="44"/>
      <c r="I466" s="44"/>
      <c r="K466" s="41"/>
      <c r="AA466" s="3">
        <v>1006.452369</v>
      </c>
    </row>
    <row r="467" spans="2:27" x14ac:dyDescent="0.25">
      <c r="B467" s="40">
        <v>42376</v>
      </c>
      <c r="H467" s="44"/>
      <c r="I467" s="44"/>
      <c r="K467" s="41"/>
      <c r="AA467" s="3">
        <v>1008.452369</v>
      </c>
    </row>
    <row r="468" spans="2:27" x14ac:dyDescent="0.25">
      <c r="B468" s="40">
        <v>42377</v>
      </c>
      <c r="H468" s="44"/>
      <c r="I468" s="44"/>
      <c r="K468" s="41"/>
      <c r="AA468" s="3">
        <v>1010.452369</v>
      </c>
    </row>
    <row r="469" spans="2:27" x14ac:dyDescent="0.25">
      <c r="B469" s="40">
        <v>42378</v>
      </c>
      <c r="H469" s="44"/>
      <c r="I469" s="44"/>
      <c r="K469" s="41"/>
      <c r="AA469" s="3">
        <v>1012.452369</v>
      </c>
    </row>
    <row r="470" spans="2:27" x14ac:dyDescent="0.25">
      <c r="B470" s="40">
        <v>42379</v>
      </c>
      <c r="H470" s="44"/>
      <c r="I470" s="44"/>
      <c r="K470" s="41"/>
      <c r="AA470" s="3">
        <v>1014.452369</v>
      </c>
    </row>
    <row r="471" spans="2:27" x14ac:dyDescent="0.25">
      <c r="B471" s="40">
        <v>42380</v>
      </c>
      <c r="H471" s="44"/>
      <c r="I471" s="44"/>
      <c r="K471" s="41"/>
      <c r="AA471" s="3">
        <v>1016.452369</v>
      </c>
    </row>
    <row r="472" spans="2:27" x14ac:dyDescent="0.25">
      <c r="B472" s="40">
        <v>42381</v>
      </c>
      <c r="H472" s="44"/>
      <c r="I472" s="44"/>
      <c r="K472" s="41"/>
      <c r="AA472" s="3">
        <v>1018.452369</v>
      </c>
    </row>
    <row r="473" spans="2:27" x14ac:dyDescent="0.25">
      <c r="B473" s="40">
        <v>42382</v>
      </c>
      <c r="H473" s="44"/>
      <c r="I473" s="44"/>
      <c r="K473" s="41"/>
      <c r="AA473" s="3">
        <v>1020.452369</v>
      </c>
    </row>
    <row r="474" spans="2:27" x14ac:dyDescent="0.25">
      <c r="B474" s="40">
        <v>42383</v>
      </c>
      <c r="H474" s="44"/>
      <c r="I474" s="44"/>
      <c r="K474" s="41"/>
      <c r="AA474" s="3">
        <v>1022.452369</v>
      </c>
    </row>
    <row r="475" spans="2:27" x14ac:dyDescent="0.25">
      <c r="B475" s="40">
        <v>42384</v>
      </c>
      <c r="H475" s="44"/>
      <c r="I475" s="44"/>
      <c r="K475" s="41"/>
      <c r="AA475" s="3">
        <v>1024.4523690000001</v>
      </c>
    </row>
    <row r="476" spans="2:27" x14ac:dyDescent="0.25">
      <c r="B476" s="40">
        <v>42385</v>
      </c>
      <c r="H476" s="44"/>
      <c r="I476" s="44"/>
      <c r="K476" s="41"/>
      <c r="AA476" s="3">
        <v>1026.4523690000001</v>
      </c>
    </row>
    <row r="477" spans="2:27" x14ac:dyDescent="0.25">
      <c r="B477" s="40">
        <v>42386</v>
      </c>
      <c r="H477" s="44"/>
      <c r="I477" s="44"/>
      <c r="K477" s="41"/>
      <c r="AA477" s="3">
        <v>1028.4523690000001</v>
      </c>
    </row>
    <row r="478" spans="2:27" x14ac:dyDescent="0.25">
      <c r="B478" s="40">
        <v>42387</v>
      </c>
      <c r="H478" s="44"/>
      <c r="I478" s="44"/>
      <c r="K478" s="41"/>
      <c r="AA478" s="3">
        <v>1030.4523690000001</v>
      </c>
    </row>
    <row r="479" spans="2:27" x14ac:dyDescent="0.25">
      <c r="B479" s="40">
        <v>42388</v>
      </c>
      <c r="H479" s="44"/>
      <c r="I479" s="44"/>
      <c r="K479" s="41"/>
      <c r="AA479" s="3">
        <v>1032.4523690000001</v>
      </c>
    </row>
    <row r="480" spans="2:27" x14ac:dyDescent="0.25">
      <c r="B480" s="40">
        <v>42389</v>
      </c>
      <c r="H480" s="44"/>
      <c r="I480" s="44"/>
      <c r="K480" s="41"/>
      <c r="AA480" s="3">
        <v>1035.4523690000001</v>
      </c>
    </row>
    <row r="481" spans="2:27" x14ac:dyDescent="0.25">
      <c r="B481" s="40">
        <v>42390</v>
      </c>
      <c r="H481" s="44"/>
      <c r="I481" s="44"/>
      <c r="K481" s="41"/>
      <c r="AA481" s="3">
        <v>1038.4523690000001</v>
      </c>
    </row>
    <row r="482" spans="2:27" x14ac:dyDescent="0.25">
      <c r="B482" s="40">
        <v>42391</v>
      </c>
      <c r="H482" s="44"/>
      <c r="I482" s="44"/>
      <c r="K482" s="41"/>
      <c r="AA482" s="3">
        <v>1041.4523690000001</v>
      </c>
    </row>
    <row r="483" spans="2:27" x14ac:dyDescent="0.25">
      <c r="B483" s="40">
        <v>42392</v>
      </c>
      <c r="H483" s="44"/>
      <c r="I483" s="44"/>
      <c r="K483" s="41"/>
      <c r="AA483" s="3">
        <v>1044.4523690000001</v>
      </c>
    </row>
    <row r="484" spans="2:27" x14ac:dyDescent="0.25">
      <c r="B484" s="40">
        <v>42393</v>
      </c>
      <c r="H484" s="44"/>
      <c r="I484" s="44"/>
      <c r="K484" s="41"/>
      <c r="AA484" s="3">
        <v>1047.4523690000001</v>
      </c>
    </row>
    <row r="485" spans="2:27" x14ac:dyDescent="0.25">
      <c r="B485" s="40">
        <v>42394</v>
      </c>
      <c r="H485" s="44"/>
      <c r="I485" s="44"/>
      <c r="K485" s="41"/>
      <c r="AA485" s="3">
        <v>1050.4523690000001</v>
      </c>
    </row>
    <row r="486" spans="2:27" x14ac:dyDescent="0.25">
      <c r="B486" s="40">
        <v>42395</v>
      </c>
      <c r="H486" s="44"/>
      <c r="I486" s="44"/>
      <c r="K486" s="41"/>
      <c r="AA486" s="3">
        <v>1053.4523690000001</v>
      </c>
    </row>
    <row r="487" spans="2:27" x14ac:dyDescent="0.25">
      <c r="B487" s="40">
        <v>42396</v>
      </c>
      <c r="H487" s="44"/>
      <c r="I487" s="44"/>
      <c r="K487" s="41"/>
      <c r="AA487" s="3">
        <v>1056.4523690000001</v>
      </c>
    </row>
    <row r="488" spans="2:27" x14ac:dyDescent="0.25">
      <c r="B488" s="40">
        <v>42397</v>
      </c>
      <c r="H488" s="44"/>
      <c r="I488" s="44"/>
      <c r="K488" s="41"/>
      <c r="AA488" s="3">
        <v>1059.4523690000001</v>
      </c>
    </row>
    <row r="489" spans="2:27" x14ac:dyDescent="0.25">
      <c r="B489" s="40">
        <v>42398</v>
      </c>
      <c r="H489" s="44"/>
      <c r="I489" s="44"/>
      <c r="K489" s="41"/>
      <c r="AA489" s="3">
        <v>1062.4523690000001</v>
      </c>
    </row>
    <row r="490" spans="2:27" x14ac:dyDescent="0.25">
      <c r="B490" s="40">
        <v>42399</v>
      </c>
      <c r="H490" s="44"/>
      <c r="I490" s="44"/>
      <c r="K490" s="41"/>
      <c r="AA490" s="3">
        <v>1065.4523690000001</v>
      </c>
    </row>
    <row r="491" spans="2:27" x14ac:dyDescent="0.25">
      <c r="B491" s="40">
        <v>42400</v>
      </c>
      <c r="H491" s="44"/>
      <c r="I491" s="44"/>
      <c r="K491" s="41"/>
      <c r="AA491" s="3">
        <v>1068.4523690000001</v>
      </c>
    </row>
    <row r="492" spans="2:27" x14ac:dyDescent="0.25">
      <c r="B492" s="40">
        <v>42401</v>
      </c>
      <c r="H492" s="44"/>
      <c r="I492" s="44"/>
      <c r="K492" s="41"/>
      <c r="AA492" s="3">
        <v>1071.4523690000001</v>
      </c>
    </row>
    <row r="493" spans="2:27" x14ac:dyDescent="0.25">
      <c r="B493" s="40">
        <v>42402</v>
      </c>
      <c r="H493" s="44"/>
      <c r="I493" s="44"/>
      <c r="K493" s="41"/>
      <c r="AA493" s="3">
        <v>1074.4523690000001</v>
      </c>
    </row>
    <row r="494" spans="2:27" x14ac:dyDescent="0.25">
      <c r="B494" s="40">
        <v>42403</v>
      </c>
      <c r="H494" s="44"/>
      <c r="I494" s="44"/>
      <c r="K494" s="41"/>
      <c r="AA494" s="3">
        <v>1077.4523690000001</v>
      </c>
    </row>
    <row r="495" spans="2:27" x14ac:dyDescent="0.25">
      <c r="B495" s="40">
        <v>42404</v>
      </c>
      <c r="H495" s="44"/>
      <c r="I495" s="44"/>
      <c r="K495" s="41"/>
      <c r="AA495" s="3">
        <v>1080.4523690000001</v>
      </c>
    </row>
    <row r="496" spans="2:27" x14ac:dyDescent="0.25">
      <c r="B496" s="40">
        <v>42405</v>
      </c>
      <c r="H496" s="44"/>
      <c r="I496" s="44"/>
      <c r="K496" s="41"/>
      <c r="AA496" s="3">
        <v>1083.4523690000001</v>
      </c>
    </row>
    <row r="497" spans="2:27" x14ac:dyDescent="0.25">
      <c r="B497" s="40">
        <v>42406</v>
      </c>
      <c r="H497" s="44"/>
      <c r="I497" s="44"/>
      <c r="K497" s="41"/>
      <c r="AA497" s="3">
        <v>1086.4523690000001</v>
      </c>
    </row>
    <row r="498" spans="2:27" x14ac:dyDescent="0.25">
      <c r="B498" s="40">
        <v>42407</v>
      </c>
      <c r="H498" s="44"/>
      <c r="I498" s="44"/>
      <c r="K498" s="41"/>
      <c r="AA498" s="3">
        <v>1089.4523690000001</v>
      </c>
    </row>
    <row r="499" spans="2:27" x14ac:dyDescent="0.25">
      <c r="B499" s="40">
        <v>42408</v>
      </c>
      <c r="H499" s="44"/>
      <c r="I499" s="44"/>
      <c r="K499" s="41"/>
      <c r="AA499" s="3">
        <v>1092.4523690000001</v>
      </c>
    </row>
    <row r="500" spans="2:27" x14ac:dyDescent="0.25">
      <c r="B500" s="40">
        <v>42409</v>
      </c>
      <c r="H500" s="44"/>
      <c r="I500" s="44"/>
      <c r="K500" s="41"/>
      <c r="AA500" s="3">
        <v>1095.4523690000001</v>
      </c>
    </row>
    <row r="501" spans="2:27" x14ac:dyDescent="0.25">
      <c r="B501" s="40">
        <v>42410</v>
      </c>
      <c r="H501" s="44"/>
      <c r="I501" s="44"/>
      <c r="K501" s="41"/>
      <c r="AA501" s="3">
        <v>1098.4523690000001</v>
      </c>
    </row>
    <row r="502" spans="2:27" x14ac:dyDescent="0.25">
      <c r="B502" s="40">
        <v>42411</v>
      </c>
      <c r="H502" s="44"/>
      <c r="I502" s="44"/>
      <c r="K502" s="41"/>
      <c r="AA502" s="3">
        <v>1101.4523690000001</v>
      </c>
    </row>
    <row r="503" spans="2:27" x14ac:dyDescent="0.25">
      <c r="B503" s="40">
        <v>42412</v>
      </c>
      <c r="H503" s="44"/>
      <c r="I503" s="44"/>
      <c r="K503" s="41"/>
      <c r="AA503" s="3">
        <v>1104.4523690000001</v>
      </c>
    </row>
    <row r="504" spans="2:27" x14ac:dyDescent="0.25">
      <c r="B504" s="40">
        <v>42413</v>
      </c>
      <c r="H504" s="44"/>
      <c r="I504" s="44"/>
      <c r="K504" s="41"/>
      <c r="AA504" s="3">
        <v>1107.4523690000001</v>
      </c>
    </row>
    <row r="505" spans="2:27" x14ac:dyDescent="0.25">
      <c r="B505" s="40">
        <v>42414</v>
      </c>
      <c r="H505" s="44"/>
      <c r="I505" s="44"/>
      <c r="K505" s="41"/>
      <c r="AA505" s="3">
        <v>1110.4523690000001</v>
      </c>
    </row>
    <row r="506" spans="2:27" x14ac:dyDescent="0.25">
      <c r="B506" s="40">
        <v>42415</v>
      </c>
      <c r="H506" s="44"/>
      <c r="I506" s="44"/>
      <c r="K506" s="41"/>
      <c r="AA506" s="3">
        <v>1113.4523690000001</v>
      </c>
    </row>
    <row r="507" spans="2:27" x14ac:dyDescent="0.25">
      <c r="B507" s="40">
        <v>42416</v>
      </c>
      <c r="H507" s="44"/>
      <c r="I507" s="44"/>
      <c r="K507" s="41"/>
      <c r="AA507" s="3">
        <v>1116.4523690000001</v>
      </c>
    </row>
    <row r="508" spans="2:27" x14ac:dyDescent="0.25">
      <c r="B508" s="40">
        <v>42417</v>
      </c>
      <c r="H508" s="44"/>
      <c r="I508" s="44"/>
      <c r="K508" s="41"/>
      <c r="AA508" s="3">
        <v>1119.4523690000001</v>
      </c>
    </row>
    <row r="509" spans="2:27" x14ac:dyDescent="0.25">
      <c r="B509" s="40">
        <v>42418</v>
      </c>
      <c r="H509" s="44"/>
      <c r="I509" s="44"/>
      <c r="K509" s="41"/>
      <c r="AA509" s="3">
        <v>1122.4523690000001</v>
      </c>
    </row>
    <row r="510" spans="2:27" x14ac:dyDescent="0.25">
      <c r="B510" s="40">
        <v>42419</v>
      </c>
      <c r="H510" s="44"/>
      <c r="I510" s="44"/>
      <c r="K510" s="41"/>
      <c r="AA510" s="3">
        <v>1125.4523690000001</v>
      </c>
    </row>
    <row r="511" spans="2:27" x14ac:dyDescent="0.25">
      <c r="B511" s="40">
        <v>42420</v>
      </c>
      <c r="H511" s="44"/>
      <c r="I511" s="44"/>
      <c r="K511" s="41"/>
      <c r="AA511" s="3">
        <v>1129.4523690000001</v>
      </c>
    </row>
    <row r="512" spans="2:27" x14ac:dyDescent="0.25">
      <c r="B512" s="40">
        <v>42421</v>
      </c>
      <c r="H512" s="44"/>
      <c r="I512" s="44"/>
      <c r="K512" s="41"/>
      <c r="AA512" s="3">
        <v>1133.4523690000001</v>
      </c>
    </row>
    <row r="513" spans="2:27" x14ac:dyDescent="0.25">
      <c r="B513" s="40">
        <v>42422</v>
      </c>
      <c r="H513" s="44"/>
      <c r="I513" s="44"/>
      <c r="K513" s="41"/>
      <c r="AA513" s="3">
        <v>1137.4523690000001</v>
      </c>
    </row>
    <row r="514" spans="2:27" x14ac:dyDescent="0.25">
      <c r="B514" s="40">
        <v>42423</v>
      </c>
      <c r="H514" s="44"/>
      <c r="I514" s="44"/>
      <c r="K514" s="41"/>
      <c r="AA514" s="3">
        <v>1141.4523690000001</v>
      </c>
    </row>
    <row r="515" spans="2:27" x14ac:dyDescent="0.25">
      <c r="B515" s="40">
        <v>42424</v>
      </c>
      <c r="H515" s="44"/>
      <c r="I515" s="44"/>
      <c r="K515" s="41"/>
      <c r="AA515" s="3">
        <v>1145.4523690000001</v>
      </c>
    </row>
    <row r="516" spans="2:27" x14ac:dyDescent="0.25">
      <c r="B516" s="40">
        <v>42425</v>
      </c>
      <c r="H516" s="44"/>
      <c r="I516" s="44"/>
      <c r="K516" s="41"/>
      <c r="AA516" s="3">
        <v>1149.4523690000001</v>
      </c>
    </row>
    <row r="517" spans="2:27" x14ac:dyDescent="0.25">
      <c r="B517" s="40">
        <v>42426</v>
      </c>
      <c r="H517" s="44"/>
      <c r="I517" s="44"/>
      <c r="K517" s="41"/>
      <c r="AA517" s="3">
        <v>1153.4523690000001</v>
      </c>
    </row>
    <row r="518" spans="2:27" x14ac:dyDescent="0.25">
      <c r="B518" s="40">
        <v>42427</v>
      </c>
      <c r="H518" s="44"/>
      <c r="I518" s="44"/>
      <c r="K518" s="41"/>
      <c r="AA518" s="3">
        <v>1157.4523690000001</v>
      </c>
    </row>
    <row r="519" spans="2:27" x14ac:dyDescent="0.25">
      <c r="B519" s="40">
        <v>42428</v>
      </c>
      <c r="H519" s="44"/>
      <c r="I519" s="44"/>
      <c r="K519" s="41"/>
      <c r="AA519" s="3">
        <v>1161.4523690000001</v>
      </c>
    </row>
    <row r="520" spans="2:27" x14ac:dyDescent="0.25">
      <c r="B520" s="40">
        <v>42429</v>
      </c>
      <c r="H520" s="44"/>
      <c r="I520" s="44"/>
      <c r="K520" s="41"/>
      <c r="AA520" s="3">
        <v>1165.4523690000001</v>
      </c>
    </row>
    <row r="521" spans="2:27" x14ac:dyDescent="0.25">
      <c r="B521" s="40">
        <v>42430</v>
      </c>
      <c r="H521" s="44"/>
      <c r="I521" s="44"/>
      <c r="K521" s="41"/>
      <c r="AA521" s="3">
        <v>1169.4523690000001</v>
      </c>
    </row>
    <row r="522" spans="2:27" x14ac:dyDescent="0.25">
      <c r="B522" s="40">
        <v>42431</v>
      </c>
      <c r="H522" s="44"/>
      <c r="I522" s="44"/>
      <c r="K522" s="41"/>
      <c r="AA522" s="3">
        <v>1173.4523690000001</v>
      </c>
    </row>
    <row r="523" spans="2:27" x14ac:dyDescent="0.25">
      <c r="B523" s="40">
        <v>42432</v>
      </c>
      <c r="H523" s="44"/>
      <c r="I523" s="44"/>
      <c r="K523" s="41"/>
      <c r="AA523" s="3">
        <v>1177.4523690000001</v>
      </c>
    </row>
    <row r="524" spans="2:27" x14ac:dyDescent="0.25">
      <c r="B524" s="40">
        <v>42433</v>
      </c>
      <c r="H524" s="44"/>
      <c r="I524" s="44"/>
      <c r="K524" s="41"/>
      <c r="AA524" s="3">
        <v>1181.4523690000001</v>
      </c>
    </row>
    <row r="525" spans="2:27" x14ac:dyDescent="0.25">
      <c r="B525" s="40">
        <v>42434</v>
      </c>
      <c r="H525" s="44"/>
      <c r="I525" s="44"/>
      <c r="K525" s="41"/>
      <c r="AA525" s="3">
        <v>1185.4523690000001</v>
      </c>
    </row>
    <row r="526" spans="2:27" x14ac:dyDescent="0.25">
      <c r="B526" s="40">
        <v>42435</v>
      </c>
      <c r="H526" s="44"/>
      <c r="I526" s="44"/>
      <c r="K526" s="41"/>
      <c r="AA526" s="3">
        <v>1189.4523690000001</v>
      </c>
    </row>
    <row r="527" spans="2:27" x14ac:dyDescent="0.25">
      <c r="B527" s="40">
        <v>42436</v>
      </c>
      <c r="H527" s="44"/>
      <c r="I527" s="44"/>
      <c r="K527" s="41"/>
      <c r="AA527" s="3">
        <v>1193.4523690000001</v>
      </c>
    </row>
    <row r="528" spans="2:27" x14ac:dyDescent="0.25">
      <c r="B528" s="40">
        <v>42437</v>
      </c>
      <c r="H528" s="44"/>
      <c r="I528" s="44"/>
      <c r="K528" s="41"/>
      <c r="AA528" s="3">
        <v>1197.4523690000001</v>
      </c>
    </row>
    <row r="529" spans="2:27" x14ac:dyDescent="0.25">
      <c r="B529" s="40">
        <v>42438</v>
      </c>
      <c r="H529" s="44"/>
      <c r="I529" s="44"/>
      <c r="K529" s="41"/>
      <c r="AA529" s="3">
        <v>1201.4523690000001</v>
      </c>
    </row>
    <row r="530" spans="2:27" x14ac:dyDescent="0.25">
      <c r="B530" s="40">
        <v>42439</v>
      </c>
      <c r="H530" s="44"/>
      <c r="I530" s="44"/>
      <c r="K530" s="41"/>
      <c r="AA530" s="3">
        <v>1205.4523690000001</v>
      </c>
    </row>
    <row r="531" spans="2:27" x14ac:dyDescent="0.25">
      <c r="B531" s="40">
        <v>42440</v>
      </c>
      <c r="H531" s="44"/>
      <c r="I531" s="44"/>
      <c r="K531" s="41"/>
      <c r="AA531" s="3">
        <v>1209.4523690000001</v>
      </c>
    </row>
    <row r="532" spans="2:27" x14ac:dyDescent="0.25">
      <c r="B532" s="40">
        <v>42441</v>
      </c>
      <c r="H532" s="44"/>
      <c r="I532" s="44"/>
      <c r="K532" s="41"/>
      <c r="AA532" s="3">
        <v>1213.4523690000001</v>
      </c>
    </row>
    <row r="533" spans="2:27" x14ac:dyDescent="0.25">
      <c r="B533" s="40">
        <v>42442</v>
      </c>
      <c r="H533" s="44"/>
      <c r="I533" s="44"/>
      <c r="K533" s="41"/>
      <c r="AA533" s="3">
        <v>1217.4523690000001</v>
      </c>
    </row>
    <row r="534" spans="2:27" x14ac:dyDescent="0.25">
      <c r="B534" s="40">
        <v>42443</v>
      </c>
      <c r="H534" s="44"/>
      <c r="I534" s="44"/>
      <c r="K534" s="41"/>
      <c r="AA534" s="3">
        <v>1221.4523690000001</v>
      </c>
    </row>
    <row r="535" spans="2:27" x14ac:dyDescent="0.25">
      <c r="B535" s="40">
        <v>42444</v>
      </c>
      <c r="H535" s="44"/>
      <c r="I535" s="44"/>
      <c r="K535" s="41"/>
      <c r="AA535" s="3">
        <v>1225.4523690000001</v>
      </c>
    </row>
    <row r="536" spans="2:27" x14ac:dyDescent="0.25">
      <c r="B536" s="40">
        <v>42445</v>
      </c>
      <c r="H536" s="44"/>
      <c r="I536" s="44"/>
      <c r="K536" s="41"/>
      <c r="AA536" s="3">
        <v>1229.4523690000001</v>
      </c>
    </row>
    <row r="537" spans="2:27" x14ac:dyDescent="0.25">
      <c r="B537" s="40">
        <v>42446</v>
      </c>
      <c r="H537" s="44"/>
      <c r="I537" s="44"/>
      <c r="K537" s="41"/>
      <c r="AA537" s="3">
        <v>1233.4523690000001</v>
      </c>
    </row>
    <row r="538" spans="2:27" x14ac:dyDescent="0.25">
      <c r="B538" s="40">
        <v>42447</v>
      </c>
      <c r="H538" s="44"/>
      <c r="I538" s="44"/>
      <c r="K538" s="41"/>
      <c r="AA538" s="3">
        <v>1237.4523690000001</v>
      </c>
    </row>
    <row r="539" spans="2:27" x14ac:dyDescent="0.25">
      <c r="B539" s="40">
        <v>42448</v>
      </c>
      <c r="H539" s="44"/>
      <c r="I539" s="44"/>
      <c r="K539" s="41"/>
      <c r="AA539" s="3">
        <v>1241.4523690000001</v>
      </c>
    </row>
    <row r="540" spans="2:27" x14ac:dyDescent="0.25">
      <c r="B540" s="40">
        <v>42449</v>
      </c>
      <c r="H540" s="44"/>
      <c r="I540" s="44"/>
      <c r="K540" s="41"/>
      <c r="AA540" s="3">
        <v>1245.4523690000001</v>
      </c>
    </row>
    <row r="541" spans="2:27" x14ac:dyDescent="0.25">
      <c r="B541" s="40">
        <v>42450</v>
      </c>
      <c r="H541" s="44"/>
      <c r="I541" s="44"/>
      <c r="K541" s="41"/>
      <c r="AA541" s="3">
        <v>1249.4523690000001</v>
      </c>
    </row>
    <row r="542" spans="2:27" x14ac:dyDescent="0.25">
      <c r="B542" s="40">
        <v>42451</v>
      </c>
      <c r="H542" s="44"/>
      <c r="I542" s="44"/>
      <c r="K542" s="41"/>
      <c r="AA542" s="3">
        <v>1253.4523690000001</v>
      </c>
    </row>
    <row r="543" spans="2:27" x14ac:dyDescent="0.25">
      <c r="B543" s="40">
        <v>42452</v>
      </c>
      <c r="H543" s="44"/>
      <c r="I543" s="44"/>
      <c r="K543" s="41"/>
      <c r="AA543" s="3">
        <v>1257.4523690000001</v>
      </c>
    </row>
    <row r="544" spans="2:27" x14ac:dyDescent="0.25">
      <c r="B544" s="40">
        <v>42453</v>
      </c>
      <c r="H544" s="44"/>
      <c r="I544" s="44"/>
      <c r="K544" s="41"/>
      <c r="AA544" s="3">
        <v>1261.4523690000001</v>
      </c>
    </row>
    <row r="545" spans="2:27" x14ac:dyDescent="0.25">
      <c r="B545" s="40">
        <v>42454</v>
      </c>
      <c r="H545" s="44"/>
      <c r="I545" s="44"/>
      <c r="K545" s="41"/>
      <c r="AA545" s="3">
        <v>1265.4523690000001</v>
      </c>
    </row>
    <row r="546" spans="2:27" x14ac:dyDescent="0.25">
      <c r="B546" s="40">
        <v>42455</v>
      </c>
      <c r="H546" s="44"/>
      <c r="I546" s="44"/>
      <c r="K546" s="41"/>
      <c r="AA546" s="3">
        <v>1269.4523690000001</v>
      </c>
    </row>
    <row r="547" spans="2:27" x14ac:dyDescent="0.25">
      <c r="B547" s="40">
        <v>42456</v>
      </c>
      <c r="H547" s="44"/>
      <c r="I547" s="44"/>
      <c r="K547" s="41"/>
      <c r="AA547" s="3">
        <v>1273.4523690000001</v>
      </c>
    </row>
    <row r="548" spans="2:27" x14ac:dyDescent="0.25">
      <c r="B548" s="40">
        <v>42457</v>
      </c>
      <c r="H548" s="44"/>
      <c r="I548" s="44"/>
      <c r="K548" s="41"/>
      <c r="AA548" s="3">
        <v>1277.4523690000001</v>
      </c>
    </row>
    <row r="549" spans="2:27" x14ac:dyDescent="0.25">
      <c r="B549" s="40">
        <v>42458</v>
      </c>
      <c r="H549" s="44"/>
      <c r="I549" s="44"/>
      <c r="K549" s="41"/>
      <c r="AA549" s="3">
        <v>1281.4523690000001</v>
      </c>
    </row>
    <row r="550" spans="2:27" x14ac:dyDescent="0.25">
      <c r="B550" s="40">
        <v>42459</v>
      </c>
      <c r="H550" s="44"/>
      <c r="I550" s="44"/>
      <c r="K550" s="41"/>
      <c r="AA550" s="3">
        <v>1285.4523690000001</v>
      </c>
    </row>
    <row r="551" spans="2:27" x14ac:dyDescent="0.25">
      <c r="B551" s="40">
        <v>42460</v>
      </c>
      <c r="H551" s="44"/>
      <c r="I551" s="44"/>
      <c r="K551" s="41"/>
      <c r="AA551" s="3">
        <v>1288.4523690000001</v>
      </c>
    </row>
    <row r="552" spans="2:27" x14ac:dyDescent="0.25">
      <c r="B552" s="40">
        <v>42461</v>
      </c>
      <c r="H552" s="44"/>
      <c r="I552" s="44"/>
      <c r="K552" s="41"/>
      <c r="AA552" s="3">
        <v>1291.4523690000001</v>
      </c>
    </row>
    <row r="553" spans="2:27" x14ac:dyDescent="0.25">
      <c r="B553" s="40">
        <v>42462</v>
      </c>
      <c r="H553" s="44"/>
      <c r="I553" s="44"/>
      <c r="K553" s="41"/>
      <c r="AA553" s="3">
        <v>1294.4523690000001</v>
      </c>
    </row>
    <row r="554" spans="2:27" x14ac:dyDescent="0.25">
      <c r="B554" s="40">
        <v>42463</v>
      </c>
      <c r="H554" s="44"/>
      <c r="I554" s="44"/>
      <c r="K554" s="41"/>
      <c r="AA554" s="3">
        <v>1297.4523690000001</v>
      </c>
    </row>
    <row r="555" spans="2:27" x14ac:dyDescent="0.25">
      <c r="B555" s="40">
        <v>42464</v>
      </c>
      <c r="H555" s="44"/>
      <c r="I555" s="44"/>
      <c r="K555" s="41"/>
      <c r="AA555" s="3">
        <v>1300.4523690000001</v>
      </c>
    </row>
    <row r="556" spans="2:27" x14ac:dyDescent="0.25">
      <c r="B556" s="40">
        <v>42465</v>
      </c>
      <c r="H556" s="44"/>
      <c r="I556" s="44"/>
      <c r="K556" s="41"/>
      <c r="AA556" s="3">
        <v>1303.4523690000001</v>
      </c>
    </row>
    <row r="557" spans="2:27" x14ac:dyDescent="0.25">
      <c r="B557" s="40">
        <v>42466</v>
      </c>
      <c r="H557" s="44"/>
      <c r="I557" s="44"/>
      <c r="K557" s="41"/>
      <c r="AA557" s="3">
        <v>1306.4523690000001</v>
      </c>
    </row>
    <row r="558" spans="2:27" x14ac:dyDescent="0.25">
      <c r="B558" s="40">
        <v>42467</v>
      </c>
      <c r="H558" s="44"/>
      <c r="I558" s="44"/>
      <c r="K558" s="41"/>
      <c r="AA558" s="3">
        <v>1309.4523690000001</v>
      </c>
    </row>
    <row r="559" spans="2:27" x14ac:dyDescent="0.25">
      <c r="B559" s="40">
        <v>42468</v>
      </c>
      <c r="H559" s="44"/>
      <c r="I559" s="44"/>
      <c r="K559" s="41"/>
      <c r="AA559" s="3">
        <v>1312.4523690000001</v>
      </c>
    </row>
    <row r="560" spans="2:27" x14ac:dyDescent="0.25">
      <c r="B560" s="40">
        <v>42469</v>
      </c>
      <c r="H560" s="44"/>
      <c r="I560" s="44"/>
      <c r="K560" s="41"/>
      <c r="AA560" s="3">
        <v>1315.4523690000001</v>
      </c>
    </row>
    <row r="561" spans="2:27" x14ac:dyDescent="0.25">
      <c r="B561" s="40">
        <v>42470</v>
      </c>
      <c r="H561" s="44"/>
      <c r="I561" s="44"/>
      <c r="K561" s="41"/>
      <c r="AA561" s="3">
        <v>1318.4523690000001</v>
      </c>
    </row>
    <row r="562" spans="2:27" x14ac:dyDescent="0.25">
      <c r="B562" s="40">
        <v>42471</v>
      </c>
      <c r="H562" s="44"/>
      <c r="I562" s="44"/>
      <c r="K562" s="41"/>
      <c r="AA562" s="3">
        <v>1321.4523690000001</v>
      </c>
    </row>
    <row r="563" spans="2:27" x14ac:dyDescent="0.25">
      <c r="B563" s="40">
        <v>42472</v>
      </c>
      <c r="H563" s="44"/>
      <c r="I563" s="44"/>
      <c r="K563" s="41"/>
      <c r="AA563" s="3">
        <v>1324.4523690000001</v>
      </c>
    </row>
    <row r="564" spans="2:27" x14ac:dyDescent="0.25">
      <c r="B564" s="40">
        <v>42473</v>
      </c>
      <c r="H564" s="44"/>
      <c r="I564" s="44"/>
      <c r="K564" s="41"/>
      <c r="AA564" s="3">
        <v>1327.4523690000001</v>
      </c>
    </row>
    <row r="565" spans="2:27" x14ac:dyDescent="0.25">
      <c r="B565" s="40">
        <v>42474</v>
      </c>
      <c r="H565" s="44"/>
      <c r="I565" s="44"/>
      <c r="K565" s="41"/>
      <c r="AA565" s="3">
        <v>1330.4523690000001</v>
      </c>
    </row>
    <row r="566" spans="2:27" x14ac:dyDescent="0.25">
      <c r="B566" s="40">
        <v>42475</v>
      </c>
      <c r="H566" s="44"/>
      <c r="I566" s="44"/>
      <c r="K566" s="41"/>
      <c r="AA566" s="3">
        <v>1333.4523690000001</v>
      </c>
    </row>
    <row r="567" spans="2:27" x14ac:dyDescent="0.25">
      <c r="B567" s="40">
        <v>42476</v>
      </c>
      <c r="H567" s="44"/>
      <c r="I567" s="44"/>
      <c r="K567" s="41"/>
      <c r="AA567" s="3">
        <v>1336.4523690000001</v>
      </c>
    </row>
    <row r="568" spans="2:27" x14ac:dyDescent="0.25">
      <c r="B568" s="40">
        <v>42477</v>
      </c>
      <c r="H568" s="44"/>
      <c r="I568" s="44"/>
      <c r="K568" s="41"/>
      <c r="AA568" s="3">
        <v>1339.4523690000001</v>
      </c>
    </row>
    <row r="569" spans="2:27" x14ac:dyDescent="0.25">
      <c r="B569" s="40">
        <v>42478</v>
      </c>
      <c r="H569" s="44"/>
      <c r="I569" s="44"/>
      <c r="K569" s="41"/>
    </row>
    <row r="570" spans="2:27" x14ac:dyDescent="0.25">
      <c r="B570" s="40">
        <v>42479</v>
      </c>
      <c r="H570" s="44"/>
      <c r="I570" s="44"/>
      <c r="K570" s="41"/>
    </row>
    <row r="571" spans="2:27" x14ac:dyDescent="0.25">
      <c r="B571" s="40">
        <v>42480</v>
      </c>
      <c r="H571" s="44"/>
      <c r="I571" s="44"/>
      <c r="K571" s="41"/>
    </row>
    <row r="572" spans="2:27" x14ac:dyDescent="0.25">
      <c r="B572" s="40">
        <v>42481</v>
      </c>
      <c r="H572" s="44"/>
      <c r="I572" s="44"/>
      <c r="K572" s="41"/>
    </row>
    <row r="573" spans="2:27" x14ac:dyDescent="0.25">
      <c r="B573" s="40">
        <v>42482</v>
      </c>
      <c r="H573" s="44"/>
      <c r="I573" s="44"/>
      <c r="K573" s="41"/>
    </row>
    <row r="574" spans="2:27" x14ac:dyDescent="0.25">
      <c r="B574" s="40">
        <v>42483</v>
      </c>
      <c r="H574" s="44"/>
      <c r="I574" s="44"/>
      <c r="K574" s="41"/>
    </row>
    <row r="575" spans="2:27" x14ac:dyDescent="0.25">
      <c r="B575" s="40">
        <v>42484</v>
      </c>
      <c r="H575" s="44"/>
      <c r="I575" s="44"/>
      <c r="K575" s="41"/>
    </row>
    <row r="576" spans="2:27" x14ac:dyDescent="0.25">
      <c r="B576" s="40">
        <v>42485</v>
      </c>
      <c r="H576" s="44"/>
      <c r="I576" s="44"/>
      <c r="K576" s="41"/>
    </row>
    <row r="577" spans="2:11" x14ac:dyDescent="0.25">
      <c r="B577" s="40">
        <v>42486</v>
      </c>
      <c r="H577" s="44"/>
      <c r="I577" s="44"/>
      <c r="K577" s="41"/>
    </row>
    <row r="578" spans="2:11" x14ac:dyDescent="0.25">
      <c r="B578" s="40">
        <v>42487</v>
      </c>
      <c r="H578" s="44"/>
      <c r="I578" s="44"/>
      <c r="K578" s="41"/>
    </row>
    <row r="579" spans="2:11" x14ac:dyDescent="0.25">
      <c r="B579" s="40">
        <v>42488</v>
      </c>
      <c r="H579" s="44"/>
      <c r="I579" s="44"/>
      <c r="K579" s="41"/>
    </row>
    <row r="580" spans="2:11" x14ac:dyDescent="0.25">
      <c r="B580" s="40">
        <v>42489</v>
      </c>
      <c r="H580" s="44"/>
      <c r="I580" s="44"/>
      <c r="K580" s="41"/>
    </row>
    <row r="581" spans="2:11" x14ac:dyDescent="0.25">
      <c r="B581" s="40">
        <v>42490</v>
      </c>
      <c r="H581" s="44"/>
      <c r="I581" s="44"/>
      <c r="K581" s="41"/>
    </row>
    <row r="582" spans="2:11" x14ac:dyDescent="0.25">
      <c r="B582" s="40">
        <v>42491</v>
      </c>
      <c r="H582" s="44"/>
      <c r="I582" s="44"/>
      <c r="K582" s="41"/>
    </row>
    <row r="583" spans="2:11" x14ac:dyDescent="0.25">
      <c r="B583" s="40">
        <v>42492</v>
      </c>
      <c r="H583" s="44"/>
      <c r="I583" s="44"/>
      <c r="K583" s="41"/>
    </row>
    <row r="584" spans="2:11" x14ac:dyDescent="0.25">
      <c r="B584" s="40">
        <v>42493</v>
      </c>
      <c r="H584" s="44"/>
      <c r="I584" s="44"/>
      <c r="K584" s="41"/>
    </row>
    <row r="585" spans="2:11" x14ac:dyDescent="0.25">
      <c r="B585" s="40">
        <v>42494</v>
      </c>
      <c r="H585" s="44"/>
      <c r="I585" s="44"/>
      <c r="K585" s="41"/>
    </row>
    <row r="586" spans="2:11" x14ac:dyDescent="0.25">
      <c r="B586" s="40">
        <v>42495</v>
      </c>
      <c r="H586" s="44"/>
      <c r="I586" s="44"/>
      <c r="K586" s="41"/>
    </row>
    <row r="587" spans="2:11" x14ac:dyDescent="0.25">
      <c r="B587" s="40">
        <v>42496</v>
      </c>
      <c r="H587" s="44"/>
      <c r="I587" s="44"/>
      <c r="K587" s="41"/>
    </row>
    <row r="588" spans="2:11" x14ac:dyDescent="0.25">
      <c r="B588" s="40">
        <v>42497</v>
      </c>
      <c r="H588" s="44"/>
      <c r="I588" s="44"/>
      <c r="K588" s="41"/>
    </row>
    <row r="589" spans="2:11" x14ac:dyDescent="0.25">
      <c r="B589" s="40">
        <v>42498</v>
      </c>
      <c r="H589" s="44"/>
      <c r="I589" s="44"/>
      <c r="K589" s="41"/>
    </row>
    <row r="590" spans="2:11" x14ac:dyDescent="0.25">
      <c r="B590" s="40">
        <v>42499</v>
      </c>
      <c r="H590" s="44"/>
      <c r="I590" s="44"/>
      <c r="K590" s="41"/>
    </row>
    <row r="591" spans="2:11" x14ac:dyDescent="0.25">
      <c r="B591" s="40">
        <v>42500</v>
      </c>
      <c r="H591" s="44"/>
      <c r="I591" s="44"/>
      <c r="K591" s="41"/>
    </row>
    <row r="592" spans="2:11" x14ac:dyDescent="0.25">
      <c r="B592" s="40">
        <v>42501</v>
      </c>
      <c r="H592" s="44"/>
      <c r="I592" s="44"/>
      <c r="K592" s="41"/>
    </row>
    <row r="593" spans="2:11" x14ac:dyDescent="0.25">
      <c r="B593" s="40">
        <v>42502</v>
      </c>
      <c r="H593" s="44"/>
      <c r="I593" s="44"/>
      <c r="K593" s="41"/>
    </row>
    <row r="594" spans="2:11" x14ac:dyDescent="0.25">
      <c r="B594" s="40">
        <v>42503</v>
      </c>
      <c r="H594" s="44"/>
      <c r="I594" s="44"/>
      <c r="K594" s="41"/>
    </row>
    <row r="595" spans="2:11" x14ac:dyDescent="0.25">
      <c r="B595" s="40">
        <v>42504</v>
      </c>
      <c r="H595" s="44"/>
      <c r="I595" s="44"/>
      <c r="K595" s="41"/>
    </row>
    <row r="596" spans="2:11" x14ac:dyDescent="0.25">
      <c r="B596" s="40">
        <v>42505</v>
      </c>
      <c r="H596" s="44"/>
      <c r="I596" s="44"/>
      <c r="K596" s="41"/>
    </row>
    <row r="597" spans="2:11" x14ac:dyDescent="0.25">
      <c r="B597" s="40">
        <v>42506</v>
      </c>
      <c r="H597" s="44"/>
      <c r="I597" s="44"/>
      <c r="K597" s="41"/>
    </row>
    <row r="598" spans="2:11" x14ac:dyDescent="0.25">
      <c r="B598" s="40">
        <v>42507</v>
      </c>
      <c r="H598" s="44"/>
      <c r="I598" s="44"/>
      <c r="K598" s="41"/>
    </row>
    <row r="599" spans="2:11" x14ac:dyDescent="0.25">
      <c r="B599" s="40">
        <v>42508</v>
      </c>
      <c r="H599" s="44"/>
      <c r="I599" s="44"/>
      <c r="K599" s="41"/>
    </row>
    <row r="600" spans="2:11" x14ac:dyDescent="0.25">
      <c r="B600" s="40">
        <v>42509</v>
      </c>
      <c r="H600" s="44"/>
      <c r="I600" s="44"/>
      <c r="K600" s="41"/>
    </row>
    <row r="601" spans="2:11" x14ac:dyDescent="0.25">
      <c r="B601" s="40">
        <v>42510</v>
      </c>
      <c r="H601" s="44"/>
      <c r="I601" s="44"/>
      <c r="K601" s="41"/>
    </row>
    <row r="602" spans="2:11" x14ac:dyDescent="0.25">
      <c r="B602" s="40">
        <v>42511</v>
      </c>
      <c r="H602" s="44"/>
      <c r="I602" s="44"/>
      <c r="K602" s="41"/>
    </row>
    <row r="603" spans="2:11" x14ac:dyDescent="0.25">
      <c r="B603" s="40">
        <v>42512</v>
      </c>
      <c r="H603" s="44"/>
      <c r="I603" s="44"/>
      <c r="K603" s="41"/>
    </row>
    <row r="604" spans="2:11" x14ac:dyDescent="0.25">
      <c r="B604" s="40">
        <v>42513</v>
      </c>
      <c r="H604" s="44"/>
      <c r="I604" s="44"/>
      <c r="K604" s="41"/>
    </row>
    <row r="605" spans="2:11" x14ac:dyDescent="0.25">
      <c r="B605" s="40">
        <v>42514</v>
      </c>
      <c r="H605" s="44"/>
      <c r="I605" s="44"/>
      <c r="K605" s="41"/>
    </row>
    <row r="606" spans="2:11" x14ac:dyDescent="0.25">
      <c r="B606" s="40">
        <v>42515</v>
      </c>
      <c r="H606" s="44"/>
      <c r="I606" s="44"/>
      <c r="K606" s="41"/>
    </row>
    <row r="607" spans="2:11" x14ac:dyDescent="0.25">
      <c r="B607" s="40">
        <v>42516</v>
      </c>
      <c r="H607" s="44"/>
      <c r="I607" s="44"/>
      <c r="K607" s="41"/>
    </row>
    <row r="608" spans="2:11" x14ac:dyDescent="0.25">
      <c r="B608" s="40">
        <v>42517</v>
      </c>
      <c r="H608" s="44"/>
      <c r="I608" s="44"/>
      <c r="K608" s="41"/>
    </row>
    <row r="609" spans="2:11" x14ac:dyDescent="0.25">
      <c r="B609" s="40">
        <v>42518</v>
      </c>
      <c r="H609" s="44"/>
      <c r="I609" s="44"/>
      <c r="K609" s="41"/>
    </row>
    <row r="610" spans="2:11" x14ac:dyDescent="0.25">
      <c r="B610" s="40">
        <v>42519</v>
      </c>
      <c r="H610" s="44"/>
      <c r="I610" s="44"/>
      <c r="K610" s="41"/>
    </row>
    <row r="611" spans="2:11" x14ac:dyDescent="0.25">
      <c r="B611" s="40">
        <v>42520</v>
      </c>
      <c r="H611" s="44"/>
      <c r="I611" s="44"/>
      <c r="K611" s="41"/>
    </row>
    <row r="612" spans="2:11" x14ac:dyDescent="0.25">
      <c r="B612" s="40">
        <v>42521</v>
      </c>
      <c r="H612" s="44"/>
      <c r="I612" s="44"/>
      <c r="K612" s="41"/>
    </row>
    <row r="613" spans="2:11" x14ac:dyDescent="0.25">
      <c r="B613" s="40">
        <v>42522</v>
      </c>
      <c r="H613" s="44"/>
      <c r="I613" s="44"/>
      <c r="K613" s="41"/>
    </row>
    <row r="614" spans="2:11" x14ac:dyDescent="0.25">
      <c r="B614" s="40">
        <v>42523</v>
      </c>
      <c r="H614" s="44"/>
      <c r="I614" s="44"/>
      <c r="K614" s="41"/>
    </row>
    <row r="615" spans="2:11" x14ac:dyDescent="0.25">
      <c r="B615" s="40">
        <v>42524</v>
      </c>
      <c r="H615" s="44"/>
      <c r="I615" s="44"/>
      <c r="K615" s="41"/>
    </row>
    <row r="616" spans="2:11" x14ac:dyDescent="0.25">
      <c r="B616" s="40">
        <v>42525</v>
      </c>
      <c r="H616" s="44"/>
      <c r="I616" s="44"/>
      <c r="K616" s="41"/>
    </row>
    <row r="617" spans="2:11" x14ac:dyDescent="0.25">
      <c r="B617" s="40">
        <v>42526</v>
      </c>
      <c r="H617" s="44"/>
      <c r="I617" s="44"/>
      <c r="K617" s="41"/>
    </row>
    <row r="618" spans="2:11" x14ac:dyDescent="0.25">
      <c r="B618" s="40">
        <v>42527</v>
      </c>
      <c r="H618" s="44"/>
      <c r="I618" s="44"/>
      <c r="K618" s="41"/>
    </row>
    <row r="619" spans="2:11" x14ac:dyDescent="0.25">
      <c r="B619" s="40">
        <v>42528</v>
      </c>
      <c r="H619" s="44"/>
      <c r="I619" s="44"/>
      <c r="K619" s="41"/>
    </row>
    <row r="620" spans="2:11" x14ac:dyDescent="0.25">
      <c r="B620" s="40">
        <v>42529</v>
      </c>
      <c r="H620" s="44"/>
      <c r="I620" s="44"/>
      <c r="K620" s="41"/>
    </row>
    <row r="621" spans="2:11" x14ac:dyDescent="0.25">
      <c r="B621" s="40">
        <v>42530</v>
      </c>
      <c r="H621" s="44"/>
      <c r="I621" s="44"/>
      <c r="K621" s="41"/>
    </row>
    <row r="622" spans="2:11" x14ac:dyDescent="0.25">
      <c r="B622" s="40">
        <v>42531</v>
      </c>
      <c r="H622" s="44"/>
      <c r="I622" s="44"/>
      <c r="K622" s="41"/>
    </row>
    <row r="623" spans="2:11" x14ac:dyDescent="0.25">
      <c r="B623" s="40">
        <v>42532</v>
      </c>
      <c r="H623" s="44"/>
      <c r="I623" s="44"/>
      <c r="K623" s="41"/>
    </row>
    <row r="624" spans="2:11" x14ac:dyDescent="0.25">
      <c r="B624" s="40">
        <v>42533</v>
      </c>
      <c r="H624" s="44"/>
      <c r="I624" s="44"/>
      <c r="K624" s="41"/>
    </row>
    <row r="625" spans="2:11" x14ac:dyDescent="0.25">
      <c r="B625" s="40">
        <v>42534</v>
      </c>
      <c r="H625" s="44"/>
      <c r="I625" s="44"/>
      <c r="K625" s="41"/>
    </row>
    <row r="626" spans="2:11" x14ac:dyDescent="0.25">
      <c r="B626" s="40">
        <v>42535</v>
      </c>
      <c r="H626" s="44"/>
      <c r="I626" s="44"/>
      <c r="K626" s="41"/>
    </row>
    <row r="627" spans="2:11" x14ac:dyDescent="0.25">
      <c r="B627" s="40">
        <v>42536</v>
      </c>
      <c r="H627" s="44"/>
      <c r="I627" s="44"/>
      <c r="K627" s="41"/>
    </row>
    <row r="628" spans="2:11" x14ac:dyDescent="0.25">
      <c r="B628" s="40">
        <v>42537</v>
      </c>
      <c r="H628" s="44"/>
      <c r="I628" s="44"/>
      <c r="K628" s="41"/>
    </row>
    <row r="629" spans="2:11" x14ac:dyDescent="0.25">
      <c r="B629" s="40">
        <v>42538</v>
      </c>
      <c r="H629" s="44"/>
      <c r="I629" s="44"/>
      <c r="K629" s="41"/>
    </row>
    <row r="630" spans="2:11" x14ac:dyDescent="0.25">
      <c r="B630" s="40">
        <v>42539</v>
      </c>
      <c r="H630" s="44"/>
      <c r="I630" s="44"/>
      <c r="K630" s="41"/>
    </row>
    <row r="631" spans="2:11" x14ac:dyDescent="0.25">
      <c r="B631" s="40">
        <v>42540</v>
      </c>
      <c r="H631" s="44"/>
      <c r="I631" s="44"/>
      <c r="K631" s="41"/>
    </row>
    <row r="632" spans="2:11" x14ac:dyDescent="0.25">
      <c r="B632" s="40">
        <v>42541</v>
      </c>
      <c r="H632" s="44"/>
      <c r="I632" s="44"/>
      <c r="K632" s="41"/>
    </row>
    <row r="633" spans="2:11" x14ac:dyDescent="0.25">
      <c r="B633" s="40">
        <v>42542</v>
      </c>
      <c r="H633" s="44"/>
      <c r="I633" s="44"/>
      <c r="K633" s="41"/>
    </row>
    <row r="634" spans="2:11" x14ac:dyDescent="0.25">
      <c r="B634" s="40">
        <v>42543</v>
      </c>
      <c r="H634" s="44"/>
      <c r="I634" s="44"/>
      <c r="K634" s="41"/>
    </row>
    <row r="635" spans="2:11" x14ac:dyDescent="0.25">
      <c r="B635" s="40">
        <v>42544</v>
      </c>
      <c r="H635" s="44"/>
      <c r="I635" s="44"/>
      <c r="K635" s="41"/>
    </row>
    <row r="636" spans="2:11" x14ac:dyDescent="0.25">
      <c r="B636" s="40">
        <v>42545</v>
      </c>
      <c r="H636" s="44"/>
      <c r="I636" s="44"/>
      <c r="K636" s="41"/>
    </row>
    <row r="637" spans="2:11" x14ac:dyDescent="0.25">
      <c r="B637" s="40">
        <v>42546</v>
      </c>
      <c r="H637" s="44"/>
      <c r="I637" s="44"/>
      <c r="K637" s="41"/>
    </row>
    <row r="638" spans="2:11" x14ac:dyDescent="0.25">
      <c r="B638" s="40">
        <v>42547</v>
      </c>
      <c r="H638" s="44"/>
      <c r="I638" s="44"/>
      <c r="K638" s="41"/>
    </row>
    <row r="639" spans="2:11" x14ac:dyDescent="0.25">
      <c r="B639" s="40">
        <v>42548</v>
      </c>
      <c r="H639" s="44"/>
      <c r="I639" s="44"/>
      <c r="K639" s="41"/>
    </row>
    <row r="640" spans="2:11" x14ac:dyDescent="0.25">
      <c r="B640" s="40">
        <v>42549</v>
      </c>
      <c r="H640" s="44"/>
      <c r="I640" s="44"/>
      <c r="K640" s="41"/>
    </row>
    <row r="641" spans="2:11" x14ac:dyDescent="0.25">
      <c r="B641" s="40">
        <v>42550</v>
      </c>
      <c r="H641" s="44"/>
      <c r="I641" s="44"/>
      <c r="K641" s="41"/>
    </row>
    <row r="642" spans="2:11" x14ac:dyDescent="0.25">
      <c r="B642" s="40">
        <v>42551</v>
      </c>
      <c r="H642" s="44"/>
      <c r="I642" s="44"/>
      <c r="K642" s="41"/>
    </row>
    <row r="643" spans="2:11" x14ac:dyDescent="0.25">
      <c r="B643" s="40">
        <v>42552</v>
      </c>
      <c r="H643" s="44"/>
      <c r="I643" s="44"/>
      <c r="K643" s="41"/>
    </row>
    <row r="644" spans="2:11" x14ac:dyDescent="0.25">
      <c r="B644" s="40">
        <v>42553</v>
      </c>
      <c r="H644" s="44"/>
      <c r="I644" s="44"/>
      <c r="K644" s="41"/>
    </row>
    <row r="645" spans="2:11" x14ac:dyDescent="0.25">
      <c r="B645" s="40">
        <v>42554</v>
      </c>
      <c r="H645" s="44"/>
      <c r="I645" s="44"/>
      <c r="K645" s="41"/>
    </row>
    <row r="646" spans="2:11" x14ac:dyDescent="0.25">
      <c r="B646" s="40">
        <v>42555</v>
      </c>
      <c r="H646" s="44"/>
      <c r="I646" s="44"/>
      <c r="K646" s="41"/>
    </row>
    <row r="647" spans="2:11" x14ac:dyDescent="0.25">
      <c r="B647" s="40">
        <v>42556</v>
      </c>
      <c r="H647" s="44"/>
      <c r="I647" s="44"/>
      <c r="K647" s="41"/>
    </row>
    <row r="648" spans="2:11" x14ac:dyDescent="0.25">
      <c r="B648" s="40">
        <v>42557</v>
      </c>
      <c r="H648" s="44"/>
      <c r="I648" s="44"/>
      <c r="K648" s="41"/>
    </row>
    <row r="649" spans="2:11" x14ac:dyDescent="0.25">
      <c r="B649" s="40">
        <v>42558</v>
      </c>
      <c r="H649" s="44"/>
      <c r="I649" s="44"/>
      <c r="K649" s="41"/>
    </row>
    <row r="650" spans="2:11" x14ac:dyDescent="0.25">
      <c r="B650" s="40">
        <v>42559</v>
      </c>
      <c r="H650" s="44"/>
      <c r="I650" s="44"/>
      <c r="K650" s="41"/>
    </row>
    <row r="651" spans="2:11" x14ac:dyDescent="0.25">
      <c r="B651" s="40">
        <v>42560</v>
      </c>
      <c r="H651" s="44"/>
      <c r="I651" s="44"/>
      <c r="K651" s="41"/>
    </row>
    <row r="652" spans="2:11" x14ac:dyDescent="0.25">
      <c r="B652" s="40">
        <v>42561</v>
      </c>
      <c r="H652" s="44"/>
      <c r="I652" s="44"/>
      <c r="K652" s="41"/>
    </row>
    <row r="653" spans="2:11" x14ac:dyDescent="0.25">
      <c r="B653" s="40">
        <v>42562</v>
      </c>
      <c r="H653" s="44"/>
      <c r="I653" s="44"/>
      <c r="K653" s="41"/>
    </row>
    <row r="654" spans="2:11" x14ac:dyDescent="0.25">
      <c r="B654" s="40">
        <v>42563</v>
      </c>
      <c r="H654" s="44"/>
      <c r="I654" s="44"/>
      <c r="K654" s="41"/>
    </row>
    <row r="655" spans="2:11" x14ac:dyDescent="0.25">
      <c r="B655" s="40">
        <v>42564</v>
      </c>
      <c r="H655" s="44"/>
      <c r="I655" s="44"/>
      <c r="K655" s="41"/>
    </row>
    <row r="656" spans="2:11" x14ac:dyDescent="0.25">
      <c r="B656" s="40">
        <v>42565</v>
      </c>
      <c r="H656" s="44"/>
      <c r="I656" s="44"/>
      <c r="K656" s="41"/>
    </row>
    <row r="657" spans="2:11" x14ac:dyDescent="0.25">
      <c r="B657" s="40">
        <v>42566</v>
      </c>
      <c r="H657" s="44"/>
      <c r="I657" s="44"/>
      <c r="K657" s="41"/>
    </row>
    <row r="658" spans="2:11" x14ac:dyDescent="0.25">
      <c r="B658" s="40">
        <v>42567</v>
      </c>
      <c r="H658" s="44"/>
      <c r="I658" s="44"/>
      <c r="K658" s="41"/>
    </row>
    <row r="659" spans="2:11" x14ac:dyDescent="0.25">
      <c r="B659" s="40">
        <v>42568</v>
      </c>
      <c r="H659" s="44"/>
      <c r="I659" s="44"/>
      <c r="K659" s="41"/>
    </row>
    <row r="660" spans="2:11" x14ac:dyDescent="0.25">
      <c r="B660" s="40">
        <v>42569</v>
      </c>
      <c r="H660" s="44"/>
      <c r="I660" s="44"/>
      <c r="K660" s="41"/>
    </row>
    <row r="661" spans="2:11" x14ac:dyDescent="0.25">
      <c r="B661" s="40">
        <v>42570</v>
      </c>
      <c r="H661" s="44"/>
      <c r="I661" s="44"/>
      <c r="K661" s="41"/>
    </row>
    <row r="662" spans="2:11" x14ac:dyDescent="0.25">
      <c r="B662" s="40">
        <v>42571</v>
      </c>
      <c r="H662" s="44"/>
      <c r="I662" s="44"/>
      <c r="K662" s="41"/>
    </row>
    <row r="663" spans="2:11" x14ac:dyDescent="0.25">
      <c r="B663" s="40">
        <v>42572</v>
      </c>
      <c r="H663" s="44"/>
      <c r="I663" s="44"/>
      <c r="K663" s="41"/>
    </row>
    <row r="664" spans="2:11" x14ac:dyDescent="0.25">
      <c r="B664" s="40">
        <v>42573</v>
      </c>
      <c r="H664" s="44"/>
      <c r="I664" s="44"/>
      <c r="K664" s="41"/>
    </row>
    <row r="665" spans="2:11" x14ac:dyDescent="0.25">
      <c r="B665" s="40">
        <v>42574</v>
      </c>
      <c r="H665" s="44"/>
      <c r="I665" s="44"/>
      <c r="K665" s="41"/>
    </row>
    <row r="666" spans="2:11" x14ac:dyDescent="0.25">
      <c r="B666" s="40">
        <v>42575</v>
      </c>
      <c r="H666" s="44"/>
      <c r="I666" s="44"/>
      <c r="K666" s="41"/>
    </row>
    <row r="667" spans="2:11" x14ac:dyDescent="0.25">
      <c r="B667" s="40">
        <v>42576</v>
      </c>
      <c r="H667" s="44"/>
      <c r="I667" s="44"/>
      <c r="K667" s="41"/>
    </row>
    <row r="668" spans="2:11" x14ac:dyDescent="0.25">
      <c r="B668" s="40">
        <v>42577</v>
      </c>
      <c r="H668" s="44"/>
      <c r="I668" s="44"/>
      <c r="K668" s="41"/>
    </row>
    <row r="669" spans="2:11" x14ac:dyDescent="0.25">
      <c r="B669" s="40">
        <v>42578</v>
      </c>
      <c r="H669" s="44"/>
      <c r="I669" s="44"/>
      <c r="K669" s="41"/>
    </row>
    <row r="670" spans="2:11" x14ac:dyDescent="0.25">
      <c r="B670" s="40">
        <v>42579</v>
      </c>
      <c r="H670" s="44"/>
      <c r="I670" s="44"/>
      <c r="K670" s="41"/>
    </row>
    <row r="671" spans="2:11" x14ac:dyDescent="0.25">
      <c r="B671" s="40">
        <v>42580</v>
      </c>
      <c r="H671" s="44"/>
      <c r="I671" s="44"/>
      <c r="K671" s="41"/>
    </row>
    <row r="672" spans="2:11" x14ac:dyDescent="0.25">
      <c r="B672" s="40">
        <v>42581</v>
      </c>
      <c r="H672" s="44"/>
      <c r="I672" s="44"/>
      <c r="K672" s="41"/>
    </row>
    <row r="673" spans="2:11" x14ac:dyDescent="0.25">
      <c r="B673" s="40">
        <v>42582</v>
      </c>
      <c r="H673" s="44"/>
      <c r="I673" s="44"/>
      <c r="K673" s="41"/>
    </row>
    <row r="674" spans="2:11" x14ac:dyDescent="0.25">
      <c r="B674" s="40">
        <v>42583</v>
      </c>
      <c r="H674" s="44"/>
      <c r="I674" s="44"/>
      <c r="K674" s="41"/>
    </row>
    <row r="675" spans="2:11" x14ac:dyDescent="0.25">
      <c r="B675" s="40">
        <v>42584</v>
      </c>
      <c r="H675" s="44"/>
      <c r="I675" s="44"/>
      <c r="K675" s="41"/>
    </row>
    <row r="676" spans="2:11" x14ac:dyDescent="0.25">
      <c r="B676" s="40">
        <v>42585</v>
      </c>
      <c r="H676" s="44"/>
      <c r="I676" s="44"/>
      <c r="K676" s="41"/>
    </row>
    <row r="677" spans="2:11" x14ac:dyDescent="0.25">
      <c r="B677" s="40">
        <v>42586</v>
      </c>
      <c r="H677" s="44"/>
      <c r="I677" s="44"/>
      <c r="K677" s="41"/>
    </row>
    <row r="678" spans="2:11" x14ac:dyDescent="0.25">
      <c r="B678" s="40">
        <v>42587</v>
      </c>
      <c r="H678" s="44"/>
      <c r="I678" s="44"/>
      <c r="K678" s="41"/>
    </row>
    <row r="679" spans="2:11" x14ac:dyDescent="0.25">
      <c r="B679" s="40">
        <v>42588</v>
      </c>
      <c r="H679" s="44"/>
      <c r="I679" s="44"/>
      <c r="K679" s="41"/>
    </row>
    <row r="680" spans="2:11" x14ac:dyDescent="0.25">
      <c r="B680" s="40">
        <v>42589</v>
      </c>
      <c r="H680" s="44"/>
      <c r="I680" s="44"/>
      <c r="K680" s="41"/>
    </row>
    <row r="681" spans="2:11" x14ac:dyDescent="0.25">
      <c r="B681" s="40">
        <v>42590</v>
      </c>
      <c r="H681" s="44"/>
      <c r="I681" s="44"/>
      <c r="K681" s="41"/>
    </row>
    <row r="682" spans="2:11" x14ac:dyDescent="0.25">
      <c r="B682" s="40">
        <v>42591</v>
      </c>
      <c r="H682" s="44"/>
      <c r="I682" s="44"/>
      <c r="K682" s="41"/>
    </row>
    <row r="683" spans="2:11" x14ac:dyDescent="0.25">
      <c r="B683" s="40">
        <v>42592</v>
      </c>
      <c r="H683" s="44"/>
      <c r="I683" s="44"/>
      <c r="K683" s="41"/>
    </row>
    <row r="684" spans="2:11" x14ac:dyDescent="0.25">
      <c r="B684" s="40">
        <v>42593</v>
      </c>
      <c r="H684" s="44"/>
      <c r="I684" s="44"/>
      <c r="K684" s="41"/>
    </row>
    <row r="685" spans="2:11" x14ac:dyDescent="0.25">
      <c r="B685" s="40">
        <v>42594</v>
      </c>
      <c r="H685" s="44"/>
      <c r="I685" s="44"/>
      <c r="K685" s="41"/>
    </row>
    <row r="686" spans="2:11" x14ac:dyDescent="0.25">
      <c r="B686" s="40">
        <v>42595</v>
      </c>
      <c r="H686" s="44"/>
      <c r="I686" s="44"/>
      <c r="K686" s="41"/>
    </row>
    <row r="687" spans="2:11" x14ac:dyDescent="0.25">
      <c r="B687" s="40">
        <v>42596</v>
      </c>
      <c r="H687" s="44"/>
      <c r="I687" s="44"/>
      <c r="K687" s="41"/>
    </row>
    <row r="688" spans="2:11" x14ac:dyDescent="0.25">
      <c r="B688" s="40">
        <v>42597</v>
      </c>
      <c r="H688" s="44"/>
      <c r="I688" s="44"/>
      <c r="K688" s="41"/>
    </row>
    <row r="689" spans="2:11" x14ac:dyDescent="0.25">
      <c r="B689" s="40">
        <v>42598</v>
      </c>
      <c r="H689" s="44"/>
      <c r="I689" s="44"/>
      <c r="K689" s="41"/>
    </row>
    <row r="690" spans="2:11" x14ac:dyDescent="0.25">
      <c r="B690" s="40">
        <v>42599</v>
      </c>
      <c r="H690" s="44"/>
      <c r="I690" s="44"/>
      <c r="K690" s="41"/>
    </row>
    <row r="691" spans="2:11" x14ac:dyDescent="0.25">
      <c r="B691" s="40">
        <v>42600</v>
      </c>
      <c r="H691" s="44"/>
      <c r="I691" s="44"/>
      <c r="K691" s="41"/>
    </row>
    <row r="692" spans="2:11" x14ac:dyDescent="0.25">
      <c r="B692" s="40">
        <v>42601</v>
      </c>
      <c r="H692" s="44"/>
      <c r="I692" s="44"/>
      <c r="K692" s="41"/>
    </row>
    <row r="693" spans="2:11" x14ac:dyDescent="0.25">
      <c r="B693" s="40">
        <v>42602</v>
      </c>
      <c r="H693" s="44"/>
      <c r="I693" s="44"/>
      <c r="K693" s="41"/>
    </row>
    <row r="694" spans="2:11" x14ac:dyDescent="0.25">
      <c r="B694" s="40">
        <v>42603</v>
      </c>
      <c r="H694" s="44"/>
      <c r="I694" s="44"/>
      <c r="K694" s="41"/>
    </row>
    <row r="695" spans="2:11" x14ac:dyDescent="0.25">
      <c r="B695" s="40">
        <v>42604</v>
      </c>
      <c r="H695" s="44"/>
      <c r="I695" s="44"/>
      <c r="K695" s="41"/>
    </row>
    <row r="696" spans="2:11" x14ac:dyDescent="0.25">
      <c r="B696" s="40">
        <v>42605</v>
      </c>
      <c r="H696" s="44"/>
      <c r="I696" s="44"/>
      <c r="K696" s="41"/>
    </row>
    <row r="697" spans="2:11" x14ac:dyDescent="0.25">
      <c r="B697" s="40">
        <v>42606</v>
      </c>
      <c r="H697" s="44"/>
      <c r="I697" s="44"/>
      <c r="K697" s="41"/>
    </row>
    <row r="698" spans="2:11" x14ac:dyDescent="0.25">
      <c r="B698" s="40">
        <v>42607</v>
      </c>
      <c r="H698" s="44"/>
      <c r="I698" s="44"/>
      <c r="K698" s="41"/>
    </row>
    <row r="699" spans="2:11" x14ac:dyDescent="0.25">
      <c r="B699" s="40">
        <v>42608</v>
      </c>
      <c r="H699" s="44"/>
      <c r="I699" s="44"/>
      <c r="K699" s="41"/>
    </row>
    <row r="700" spans="2:11" x14ac:dyDescent="0.25">
      <c r="B700" s="40">
        <v>42609</v>
      </c>
      <c r="H700" s="44"/>
      <c r="I700" s="44"/>
      <c r="K700" s="41"/>
    </row>
    <row r="701" spans="2:11" x14ac:dyDescent="0.25">
      <c r="B701" s="40">
        <v>42610</v>
      </c>
      <c r="H701" s="44"/>
      <c r="I701" s="44"/>
      <c r="K701" s="41"/>
    </row>
    <row r="702" spans="2:11" x14ac:dyDescent="0.25">
      <c r="B702" s="40">
        <v>42611</v>
      </c>
      <c r="H702" s="44"/>
      <c r="I702" s="44"/>
      <c r="K702" s="41"/>
    </row>
    <row r="703" spans="2:11" x14ac:dyDescent="0.25">
      <c r="B703" s="40">
        <v>42612</v>
      </c>
      <c r="H703" s="44"/>
      <c r="I703" s="44"/>
      <c r="K703" s="41"/>
    </row>
    <row r="704" spans="2:11" x14ac:dyDescent="0.25">
      <c r="B704" s="40">
        <v>42613</v>
      </c>
      <c r="H704" s="44"/>
      <c r="I704" s="44"/>
      <c r="K704" s="41"/>
    </row>
    <row r="705" spans="2:11" x14ac:dyDescent="0.25">
      <c r="B705" s="40">
        <v>42614</v>
      </c>
      <c r="H705" s="44"/>
      <c r="I705" s="44"/>
      <c r="K705" s="41"/>
    </row>
    <row r="706" spans="2:11" x14ac:dyDescent="0.25">
      <c r="B706" s="40">
        <v>42615</v>
      </c>
      <c r="H706" s="44"/>
      <c r="I706" s="44"/>
      <c r="K706" s="41"/>
    </row>
    <row r="707" spans="2:11" x14ac:dyDescent="0.25">
      <c r="B707" s="40">
        <v>42616</v>
      </c>
      <c r="H707" s="44"/>
      <c r="I707" s="44"/>
      <c r="K707" s="41"/>
    </row>
    <row r="708" spans="2:11" x14ac:dyDescent="0.25">
      <c r="B708" s="40">
        <v>42617</v>
      </c>
      <c r="H708" s="44"/>
      <c r="I708" s="44"/>
      <c r="K708" s="41"/>
    </row>
    <row r="709" spans="2:11" x14ac:dyDescent="0.25">
      <c r="B709" s="40">
        <v>42618</v>
      </c>
      <c r="H709" s="44"/>
      <c r="I709" s="44"/>
      <c r="K709" s="41"/>
    </row>
    <row r="710" spans="2:11" x14ac:dyDescent="0.25">
      <c r="B710" s="40">
        <v>42619</v>
      </c>
      <c r="H710" s="44"/>
      <c r="I710" s="44"/>
      <c r="K710" s="41"/>
    </row>
    <row r="711" spans="2:11" x14ac:dyDescent="0.25">
      <c r="B711" s="40">
        <v>42620</v>
      </c>
      <c r="H711" s="44"/>
      <c r="I711" s="44"/>
      <c r="K711" s="41"/>
    </row>
    <row r="712" spans="2:11" x14ac:dyDescent="0.25">
      <c r="B712" s="40">
        <v>42621</v>
      </c>
      <c r="H712" s="44"/>
      <c r="I712" s="44"/>
      <c r="K712" s="41"/>
    </row>
    <row r="713" spans="2:11" x14ac:dyDescent="0.25">
      <c r="B713" s="40">
        <v>42622</v>
      </c>
      <c r="H713" s="44"/>
      <c r="I713" s="44"/>
      <c r="K713" s="41"/>
    </row>
    <row r="714" spans="2:11" x14ac:dyDescent="0.25">
      <c r="B714" s="40">
        <v>42623</v>
      </c>
      <c r="H714" s="44"/>
      <c r="I714" s="44"/>
      <c r="K714" s="41"/>
    </row>
    <row r="715" spans="2:11" x14ac:dyDescent="0.25">
      <c r="B715" s="40">
        <v>42624</v>
      </c>
      <c r="H715" s="44"/>
      <c r="I715" s="44"/>
      <c r="K715" s="41"/>
    </row>
    <row r="716" spans="2:11" x14ac:dyDescent="0.25">
      <c r="B716" s="40">
        <v>42625</v>
      </c>
      <c r="H716" s="44"/>
      <c r="I716" s="44"/>
      <c r="K716" s="41"/>
    </row>
    <row r="717" spans="2:11" x14ac:dyDescent="0.25">
      <c r="B717" s="40">
        <v>42626</v>
      </c>
      <c r="H717" s="44"/>
      <c r="I717" s="44"/>
      <c r="K717" s="41"/>
    </row>
    <row r="718" spans="2:11" x14ac:dyDescent="0.25">
      <c r="B718" s="40">
        <v>42627</v>
      </c>
      <c r="H718" s="44"/>
      <c r="I718" s="44"/>
      <c r="K718" s="41"/>
    </row>
    <row r="719" spans="2:11" x14ac:dyDescent="0.25">
      <c r="B719" s="40">
        <v>42628</v>
      </c>
      <c r="H719" s="44"/>
      <c r="I719" s="44"/>
      <c r="K719" s="41"/>
    </row>
    <row r="720" spans="2:11" x14ac:dyDescent="0.25">
      <c r="B720" s="40">
        <v>42629</v>
      </c>
      <c r="H720" s="44"/>
      <c r="I720" s="44"/>
      <c r="K720" s="41"/>
    </row>
    <row r="721" spans="2:11" x14ac:dyDescent="0.25">
      <c r="B721" s="40">
        <v>42630</v>
      </c>
      <c r="H721" s="44"/>
      <c r="I721" s="44"/>
      <c r="K721" s="41"/>
    </row>
    <row r="722" spans="2:11" x14ac:dyDescent="0.25">
      <c r="B722" s="40">
        <v>42631</v>
      </c>
      <c r="H722" s="44"/>
      <c r="I722" s="44"/>
      <c r="K722" s="41"/>
    </row>
    <row r="723" spans="2:11" x14ac:dyDescent="0.25">
      <c r="B723" s="40">
        <v>42632</v>
      </c>
      <c r="H723" s="44"/>
      <c r="I723" s="44"/>
      <c r="K723" s="41"/>
    </row>
    <row r="724" spans="2:11" x14ac:dyDescent="0.25">
      <c r="B724" s="40">
        <v>42633</v>
      </c>
      <c r="H724" s="44"/>
      <c r="I724" s="44"/>
      <c r="K724" s="41"/>
    </row>
    <row r="725" spans="2:11" x14ac:dyDescent="0.25">
      <c r="B725" s="40">
        <v>42634</v>
      </c>
      <c r="H725" s="44"/>
      <c r="I725" s="44"/>
      <c r="K725" s="41"/>
    </row>
    <row r="726" spans="2:11" x14ac:dyDescent="0.25">
      <c r="B726" s="40">
        <v>42635</v>
      </c>
      <c r="H726" s="44"/>
      <c r="I726" s="44"/>
      <c r="K726" s="41"/>
    </row>
    <row r="727" spans="2:11" x14ac:dyDescent="0.25">
      <c r="B727" s="40">
        <v>42636</v>
      </c>
      <c r="H727" s="44"/>
      <c r="I727" s="44"/>
      <c r="K727" s="41"/>
    </row>
    <row r="728" spans="2:11" x14ac:dyDescent="0.25">
      <c r="B728" s="40">
        <v>42637</v>
      </c>
      <c r="H728" s="44"/>
      <c r="I728" s="44"/>
      <c r="K728" s="41"/>
    </row>
    <row r="729" spans="2:11" x14ac:dyDescent="0.25">
      <c r="B729" s="40">
        <v>42638</v>
      </c>
      <c r="H729" s="44"/>
      <c r="I729" s="44"/>
      <c r="K729" s="41"/>
    </row>
    <row r="730" spans="2:11" x14ac:dyDescent="0.25">
      <c r="B730" s="40">
        <v>42639</v>
      </c>
      <c r="H730" s="44"/>
      <c r="I730" s="44"/>
      <c r="K730" s="41"/>
    </row>
    <row r="731" spans="2:11" x14ac:dyDescent="0.25">
      <c r="B731" s="40">
        <v>42640</v>
      </c>
      <c r="H731" s="44"/>
      <c r="I731" s="44"/>
      <c r="K731" s="41"/>
    </row>
    <row r="732" spans="2:11" x14ac:dyDescent="0.25">
      <c r="B732" s="40">
        <v>42641</v>
      </c>
      <c r="H732" s="44"/>
      <c r="I732" s="44"/>
      <c r="K732" s="41"/>
    </row>
    <row r="733" spans="2:11" x14ac:dyDescent="0.25">
      <c r="B733" s="40">
        <v>42642</v>
      </c>
      <c r="H733" s="44"/>
      <c r="I733" s="44"/>
      <c r="K733" s="41"/>
    </row>
    <row r="734" spans="2:11" x14ac:dyDescent="0.25">
      <c r="B734" s="40">
        <v>42643</v>
      </c>
      <c r="H734" s="44"/>
      <c r="I734" s="44"/>
      <c r="K734" s="41"/>
    </row>
    <row r="735" spans="2:11" x14ac:dyDescent="0.25">
      <c r="B735" s="40">
        <v>42644</v>
      </c>
      <c r="H735" s="44"/>
      <c r="I735" s="44"/>
      <c r="K735" s="41"/>
    </row>
    <row r="736" spans="2:11" x14ac:dyDescent="0.25">
      <c r="B736" s="40">
        <v>42645</v>
      </c>
      <c r="H736" s="44"/>
      <c r="I736" s="44"/>
      <c r="K736" s="41"/>
    </row>
    <row r="737" spans="2:11" x14ac:dyDescent="0.25">
      <c r="B737" s="40">
        <v>42646</v>
      </c>
      <c r="H737" s="44"/>
      <c r="I737" s="44"/>
      <c r="K737" s="41"/>
    </row>
    <row r="738" spans="2:11" x14ac:dyDescent="0.25">
      <c r="B738" s="40">
        <v>42647</v>
      </c>
      <c r="H738" s="44"/>
      <c r="I738" s="44"/>
      <c r="K738" s="41"/>
    </row>
    <row r="739" spans="2:11" x14ac:dyDescent="0.25">
      <c r="B739" s="40">
        <v>42648</v>
      </c>
      <c r="H739" s="44"/>
      <c r="I739" s="44"/>
      <c r="K739" s="41"/>
    </row>
    <row r="740" spans="2:11" x14ac:dyDescent="0.25">
      <c r="B740" s="40">
        <v>42649</v>
      </c>
      <c r="H740" s="44"/>
      <c r="I740" s="44"/>
      <c r="K740" s="41"/>
    </row>
    <row r="741" spans="2:11" x14ac:dyDescent="0.25">
      <c r="B741" s="40">
        <v>42650</v>
      </c>
      <c r="H741" s="44"/>
      <c r="I741" s="44"/>
      <c r="K741" s="41"/>
    </row>
    <row r="742" spans="2:11" x14ac:dyDescent="0.25">
      <c r="B742" s="40">
        <v>42651</v>
      </c>
      <c r="H742" s="44"/>
      <c r="I742" s="44"/>
      <c r="K742" s="41"/>
    </row>
    <row r="743" spans="2:11" x14ac:dyDescent="0.25">
      <c r="B743" s="40">
        <v>42652</v>
      </c>
      <c r="H743" s="44"/>
      <c r="I743" s="44"/>
      <c r="K743" s="41"/>
    </row>
    <row r="744" spans="2:11" x14ac:dyDescent="0.25">
      <c r="B744" s="40">
        <v>42653</v>
      </c>
      <c r="H744" s="44"/>
      <c r="I744" s="44"/>
      <c r="K744" s="41"/>
    </row>
    <row r="745" spans="2:11" x14ac:dyDescent="0.25">
      <c r="B745" s="40">
        <v>42654</v>
      </c>
      <c r="H745" s="44"/>
      <c r="I745" s="44"/>
      <c r="K745" s="41"/>
    </row>
    <row r="746" spans="2:11" x14ac:dyDescent="0.25">
      <c r="B746" s="40">
        <v>42655</v>
      </c>
      <c r="H746" s="44"/>
      <c r="I746" s="44"/>
      <c r="K746" s="41"/>
    </row>
    <row r="747" spans="2:11" x14ac:dyDescent="0.25">
      <c r="B747" s="40">
        <v>42656</v>
      </c>
      <c r="H747" s="44"/>
      <c r="I747" s="44"/>
      <c r="K747" s="41"/>
    </row>
    <row r="748" spans="2:11" x14ac:dyDescent="0.25">
      <c r="B748" s="40">
        <v>42657</v>
      </c>
      <c r="H748" s="44"/>
      <c r="I748" s="44"/>
      <c r="K748" s="41"/>
    </row>
    <row r="749" spans="2:11" x14ac:dyDescent="0.25">
      <c r="B749" s="40">
        <v>42658</v>
      </c>
      <c r="H749" s="44"/>
      <c r="I749" s="44"/>
      <c r="K749" s="41"/>
    </row>
    <row r="750" spans="2:11" x14ac:dyDescent="0.25">
      <c r="B750" s="40">
        <v>42659</v>
      </c>
      <c r="H750" s="44"/>
      <c r="I750" s="44"/>
      <c r="K750" s="41"/>
    </row>
    <row r="751" spans="2:11" x14ac:dyDescent="0.25">
      <c r="B751" s="40">
        <v>42660</v>
      </c>
      <c r="H751" s="44"/>
      <c r="I751" s="44"/>
      <c r="K751" s="41"/>
    </row>
    <row r="752" spans="2:11" x14ac:dyDescent="0.25">
      <c r="B752" s="40">
        <v>42661</v>
      </c>
      <c r="H752" s="44"/>
      <c r="I752" s="44"/>
      <c r="K752" s="41"/>
    </row>
    <row r="753" spans="2:11" x14ac:dyDescent="0.25">
      <c r="B753" s="40">
        <v>42662</v>
      </c>
      <c r="H753" s="44"/>
      <c r="I753" s="44"/>
      <c r="K753" s="41"/>
    </row>
    <row r="754" spans="2:11" x14ac:dyDescent="0.25">
      <c r="B754" s="40">
        <v>42663</v>
      </c>
      <c r="H754" s="44"/>
      <c r="I754" s="44"/>
      <c r="K754" s="41"/>
    </row>
    <row r="755" spans="2:11" x14ac:dyDescent="0.25">
      <c r="B755" s="40">
        <v>42664</v>
      </c>
      <c r="H755" s="44"/>
      <c r="I755" s="44"/>
      <c r="K755" s="41"/>
    </row>
    <row r="756" spans="2:11" x14ac:dyDescent="0.25">
      <c r="B756" s="40">
        <v>42665</v>
      </c>
      <c r="H756" s="44"/>
      <c r="I756" s="44"/>
      <c r="K756" s="41"/>
    </row>
    <row r="757" spans="2:11" x14ac:dyDescent="0.25">
      <c r="B757" s="40">
        <v>42666</v>
      </c>
      <c r="H757" s="44"/>
      <c r="I757" s="44"/>
      <c r="K757" s="41"/>
    </row>
    <row r="758" spans="2:11" x14ac:dyDescent="0.25">
      <c r="B758" s="40">
        <v>42667</v>
      </c>
      <c r="H758" s="44"/>
      <c r="I758" s="44"/>
      <c r="K758" s="41"/>
    </row>
    <row r="759" spans="2:11" x14ac:dyDescent="0.25">
      <c r="B759" s="40">
        <v>42668</v>
      </c>
      <c r="H759" s="44"/>
      <c r="I759" s="44"/>
      <c r="K759" s="41"/>
    </row>
    <row r="760" spans="2:11" x14ac:dyDescent="0.25">
      <c r="B760" s="40">
        <v>42669</v>
      </c>
      <c r="H760" s="44"/>
      <c r="I760" s="44"/>
      <c r="K760" s="41"/>
    </row>
    <row r="761" spans="2:11" x14ac:dyDescent="0.25">
      <c r="B761" s="40">
        <v>42670</v>
      </c>
      <c r="H761" s="44"/>
      <c r="I761" s="44"/>
      <c r="K761" s="41"/>
    </row>
    <row r="762" spans="2:11" x14ac:dyDescent="0.25">
      <c r="B762" s="40">
        <v>42671</v>
      </c>
      <c r="H762" s="44"/>
      <c r="I762" s="44"/>
      <c r="K762" s="41"/>
    </row>
    <row r="763" spans="2:11" x14ac:dyDescent="0.25">
      <c r="B763" s="40">
        <v>42672</v>
      </c>
      <c r="H763" s="44"/>
      <c r="I763" s="44"/>
      <c r="K763" s="41"/>
    </row>
    <row r="764" spans="2:11" x14ac:dyDescent="0.25">
      <c r="B764" s="40">
        <v>42673</v>
      </c>
      <c r="H764" s="44"/>
      <c r="I764" s="44"/>
      <c r="K764" s="41"/>
    </row>
    <row r="765" spans="2:11" x14ac:dyDescent="0.25">
      <c r="B765" s="40">
        <v>42674</v>
      </c>
      <c r="H765" s="44"/>
      <c r="I765" s="44"/>
      <c r="K765" s="41"/>
    </row>
    <row r="766" spans="2:11" x14ac:dyDescent="0.25">
      <c r="B766" s="40">
        <v>42675</v>
      </c>
      <c r="H766" s="44"/>
      <c r="I766" s="44"/>
      <c r="K766" s="41"/>
    </row>
    <row r="767" spans="2:11" x14ac:dyDescent="0.25">
      <c r="B767" s="40">
        <v>42676</v>
      </c>
      <c r="H767" s="44"/>
      <c r="I767" s="44"/>
      <c r="K767" s="41"/>
    </row>
    <row r="768" spans="2:11" x14ac:dyDescent="0.25">
      <c r="B768" s="40">
        <v>42677</v>
      </c>
      <c r="H768" s="44"/>
      <c r="I768" s="44"/>
      <c r="K768" s="41"/>
    </row>
    <row r="769" spans="2:11" x14ac:dyDescent="0.25">
      <c r="B769" s="40">
        <v>42678</v>
      </c>
      <c r="H769" s="44"/>
      <c r="I769" s="44"/>
      <c r="K769" s="41"/>
    </row>
    <row r="770" spans="2:11" x14ac:dyDescent="0.25">
      <c r="B770" s="40">
        <v>42679</v>
      </c>
      <c r="H770" s="44"/>
      <c r="I770" s="44"/>
      <c r="K770" s="41"/>
    </row>
    <row r="771" spans="2:11" x14ac:dyDescent="0.25">
      <c r="B771" s="40">
        <v>42680</v>
      </c>
      <c r="H771" s="44"/>
      <c r="I771" s="44"/>
      <c r="K771" s="41"/>
    </row>
    <row r="772" spans="2:11" x14ac:dyDescent="0.25">
      <c r="B772" s="40">
        <v>42681</v>
      </c>
      <c r="H772" s="44"/>
      <c r="I772" s="44"/>
      <c r="K772" s="41"/>
    </row>
    <row r="773" spans="2:11" x14ac:dyDescent="0.25">
      <c r="B773" s="40">
        <v>42682</v>
      </c>
      <c r="H773" s="44"/>
      <c r="I773" s="44"/>
      <c r="K773" s="41"/>
    </row>
    <row r="774" spans="2:11" x14ac:dyDescent="0.25">
      <c r="B774" s="40">
        <v>42683</v>
      </c>
      <c r="H774" s="44"/>
      <c r="I774" s="44"/>
      <c r="K774" s="41"/>
    </row>
    <row r="775" spans="2:11" x14ac:dyDescent="0.25">
      <c r="B775" s="40">
        <v>42684</v>
      </c>
      <c r="H775" s="44"/>
      <c r="I775" s="44"/>
      <c r="K775" s="41"/>
    </row>
    <row r="776" spans="2:11" x14ac:dyDescent="0.25">
      <c r="B776" s="40">
        <v>42685</v>
      </c>
      <c r="H776" s="44"/>
      <c r="I776" s="44"/>
      <c r="K776" s="41"/>
    </row>
    <row r="777" spans="2:11" x14ac:dyDescent="0.25">
      <c r="B777" s="40">
        <v>42686</v>
      </c>
      <c r="H777" s="44"/>
      <c r="I777" s="44"/>
      <c r="K777" s="41"/>
    </row>
    <row r="778" spans="2:11" x14ac:dyDescent="0.25">
      <c r="B778" s="40">
        <v>42687</v>
      </c>
      <c r="H778" s="44"/>
      <c r="I778" s="44"/>
      <c r="K778" s="41"/>
    </row>
    <row r="779" spans="2:11" x14ac:dyDescent="0.25">
      <c r="B779" s="40">
        <v>42688</v>
      </c>
      <c r="H779" s="44"/>
      <c r="I779" s="44"/>
      <c r="K779" s="41"/>
    </row>
    <row r="780" spans="2:11" x14ac:dyDescent="0.25">
      <c r="B780" s="40">
        <v>42689</v>
      </c>
      <c r="H780" s="44"/>
      <c r="I780" s="44"/>
      <c r="K780" s="41"/>
    </row>
    <row r="781" spans="2:11" x14ac:dyDescent="0.25">
      <c r="B781" s="40">
        <v>42690</v>
      </c>
      <c r="H781" s="44"/>
      <c r="I781" s="44"/>
      <c r="K781" s="41"/>
    </row>
    <row r="782" spans="2:11" x14ac:dyDescent="0.25">
      <c r="B782" s="40">
        <v>42691</v>
      </c>
      <c r="H782" s="44"/>
      <c r="I782" s="44"/>
      <c r="K782" s="41"/>
    </row>
    <row r="783" spans="2:11" x14ac:dyDescent="0.25">
      <c r="B783" s="40">
        <v>42692</v>
      </c>
      <c r="H783" s="44"/>
      <c r="I783" s="44"/>
      <c r="K783" s="41"/>
    </row>
    <row r="784" spans="2:11" x14ac:dyDescent="0.25">
      <c r="B784" s="40">
        <v>42693</v>
      </c>
      <c r="H784" s="44"/>
      <c r="I784" s="44"/>
      <c r="K784" s="41"/>
    </row>
    <row r="785" spans="2:11" x14ac:dyDescent="0.25">
      <c r="B785" s="40">
        <v>42694</v>
      </c>
      <c r="H785" s="44"/>
      <c r="I785" s="44"/>
      <c r="K785" s="41"/>
    </row>
    <row r="786" spans="2:11" x14ac:dyDescent="0.25">
      <c r="B786" s="40">
        <v>42695</v>
      </c>
      <c r="H786" s="44"/>
      <c r="I786" s="44"/>
      <c r="K786" s="41"/>
    </row>
    <row r="787" spans="2:11" x14ac:dyDescent="0.25">
      <c r="B787" s="40">
        <v>42696</v>
      </c>
      <c r="H787" s="44"/>
      <c r="I787" s="44"/>
      <c r="K787" s="41"/>
    </row>
    <row r="788" spans="2:11" x14ac:dyDescent="0.25">
      <c r="B788" s="40">
        <v>42697</v>
      </c>
      <c r="H788" s="44"/>
      <c r="I788" s="44"/>
      <c r="K788" s="41"/>
    </row>
    <row r="789" spans="2:11" x14ac:dyDescent="0.25">
      <c r="B789" s="40">
        <v>42698</v>
      </c>
      <c r="H789" s="44"/>
      <c r="I789" s="44"/>
      <c r="K789" s="41"/>
    </row>
    <row r="790" spans="2:11" x14ac:dyDescent="0.25">
      <c r="B790" s="40">
        <v>42699</v>
      </c>
      <c r="H790" s="44"/>
      <c r="I790" s="44"/>
      <c r="K790" s="41"/>
    </row>
    <row r="791" spans="2:11" x14ac:dyDescent="0.25">
      <c r="B791" s="40">
        <v>42700</v>
      </c>
      <c r="H791" s="44"/>
      <c r="I791" s="44"/>
      <c r="K791" s="41"/>
    </row>
    <row r="792" spans="2:11" x14ac:dyDescent="0.25">
      <c r="B792" s="40">
        <v>42701</v>
      </c>
      <c r="H792" s="44"/>
      <c r="I792" s="44"/>
      <c r="K792" s="41"/>
    </row>
    <row r="793" spans="2:11" x14ac:dyDescent="0.25">
      <c r="B793" s="40">
        <v>42702</v>
      </c>
      <c r="H793" s="44"/>
      <c r="I793" s="44"/>
      <c r="K793" s="41"/>
    </row>
    <row r="794" spans="2:11" x14ac:dyDescent="0.25">
      <c r="B794" s="40">
        <v>42703</v>
      </c>
      <c r="H794" s="44"/>
      <c r="I794" s="44"/>
      <c r="K794" s="41"/>
    </row>
    <row r="795" spans="2:11" x14ac:dyDescent="0.25">
      <c r="B795" s="40">
        <v>42704</v>
      </c>
      <c r="H795" s="44"/>
      <c r="I795" s="44"/>
      <c r="K795" s="41"/>
    </row>
    <row r="796" spans="2:11" x14ac:dyDescent="0.25">
      <c r="B796" s="40">
        <v>42705</v>
      </c>
      <c r="H796" s="44"/>
      <c r="I796" s="44"/>
      <c r="K796" s="41"/>
    </row>
    <row r="797" spans="2:11" x14ac:dyDescent="0.25">
      <c r="B797" s="40">
        <v>42706</v>
      </c>
      <c r="H797" s="44"/>
      <c r="I797" s="44"/>
      <c r="K797" s="41"/>
    </row>
    <row r="798" spans="2:11" x14ac:dyDescent="0.25">
      <c r="B798" s="40">
        <v>42707</v>
      </c>
      <c r="H798" s="44"/>
      <c r="I798" s="44"/>
      <c r="K798" s="41"/>
    </row>
    <row r="799" spans="2:11" x14ac:dyDescent="0.25">
      <c r="B799" s="40">
        <v>42708</v>
      </c>
      <c r="H799" s="44"/>
      <c r="I799" s="44"/>
      <c r="K799" s="41"/>
    </row>
    <row r="800" spans="2:11" x14ac:dyDescent="0.25">
      <c r="B800" s="40">
        <v>42709</v>
      </c>
      <c r="H800" s="44"/>
      <c r="I800" s="44"/>
      <c r="K800" s="41"/>
    </row>
    <row r="801" spans="2:11" x14ac:dyDescent="0.25">
      <c r="B801" s="40">
        <v>42710</v>
      </c>
      <c r="H801" s="44"/>
      <c r="I801" s="44"/>
      <c r="K801" s="41"/>
    </row>
    <row r="802" spans="2:11" x14ac:dyDescent="0.25">
      <c r="B802" s="40">
        <v>42711</v>
      </c>
      <c r="H802" s="44"/>
      <c r="I802" s="44"/>
      <c r="K802" s="41"/>
    </row>
    <row r="803" spans="2:11" x14ac:dyDescent="0.25">
      <c r="B803" s="40">
        <v>42712</v>
      </c>
      <c r="H803" s="44"/>
      <c r="I803" s="44"/>
      <c r="K803" s="41"/>
    </row>
    <row r="804" spans="2:11" x14ac:dyDescent="0.25">
      <c r="B804" s="40">
        <v>42713</v>
      </c>
      <c r="H804" s="44"/>
      <c r="I804" s="44"/>
      <c r="K804" s="41"/>
    </row>
    <row r="805" spans="2:11" x14ac:dyDescent="0.25">
      <c r="B805" s="40">
        <v>42714</v>
      </c>
      <c r="H805" s="44"/>
      <c r="I805" s="44"/>
      <c r="K805" s="41"/>
    </row>
    <row r="806" spans="2:11" x14ac:dyDescent="0.25">
      <c r="B806" s="40">
        <v>42715</v>
      </c>
      <c r="H806" s="44"/>
      <c r="I806" s="44"/>
      <c r="K806" s="41"/>
    </row>
    <row r="807" spans="2:11" x14ac:dyDescent="0.25">
      <c r="B807" s="40">
        <v>42716</v>
      </c>
      <c r="H807" s="44"/>
      <c r="I807" s="44"/>
      <c r="K807" s="41"/>
    </row>
    <row r="808" spans="2:11" x14ac:dyDescent="0.25">
      <c r="B808" s="40">
        <v>42717</v>
      </c>
      <c r="H808" s="44"/>
      <c r="I808" s="44"/>
      <c r="K808" s="41"/>
    </row>
    <row r="809" spans="2:11" x14ac:dyDescent="0.25">
      <c r="B809" s="40">
        <v>42718</v>
      </c>
      <c r="H809" s="44"/>
      <c r="I809" s="44"/>
      <c r="K809" s="41"/>
    </row>
    <row r="810" spans="2:11" x14ac:dyDescent="0.25">
      <c r="B810" s="40">
        <v>42719</v>
      </c>
      <c r="H810" s="44"/>
      <c r="I810" s="44"/>
      <c r="K810" s="41"/>
    </row>
    <row r="811" spans="2:11" x14ac:dyDescent="0.25">
      <c r="B811" s="40">
        <v>42720</v>
      </c>
      <c r="H811" s="44"/>
      <c r="I811" s="44"/>
      <c r="K811" s="41"/>
    </row>
    <row r="812" spans="2:11" x14ac:dyDescent="0.25">
      <c r="B812" s="40">
        <v>42721</v>
      </c>
      <c r="H812" s="44"/>
      <c r="I812" s="44"/>
      <c r="K812" s="41"/>
    </row>
    <row r="813" spans="2:11" x14ac:dyDescent="0.25">
      <c r="B813" s="40">
        <v>42722</v>
      </c>
      <c r="H813" s="44"/>
      <c r="I813" s="44"/>
      <c r="K813" s="41"/>
    </row>
    <row r="814" spans="2:11" x14ac:dyDescent="0.25">
      <c r="B814" s="40">
        <v>42723</v>
      </c>
      <c r="H814" s="44"/>
      <c r="I814" s="44"/>
      <c r="K814" s="41"/>
    </row>
    <row r="815" spans="2:11" x14ac:dyDescent="0.25">
      <c r="B815" s="40">
        <v>42724</v>
      </c>
      <c r="H815" s="44"/>
      <c r="I815" s="44"/>
      <c r="K815" s="41"/>
    </row>
    <row r="816" spans="2:11" x14ac:dyDescent="0.25">
      <c r="B816" s="40">
        <v>42725</v>
      </c>
      <c r="H816" s="44"/>
      <c r="I816" s="44"/>
      <c r="K816" s="41"/>
    </row>
    <row r="817" spans="2:11" x14ac:dyDescent="0.25">
      <c r="B817" s="40">
        <v>42726</v>
      </c>
      <c r="H817" s="44"/>
      <c r="I817" s="44"/>
      <c r="K817" s="41"/>
    </row>
    <row r="818" spans="2:11" x14ac:dyDescent="0.25">
      <c r="B818" s="40">
        <v>42727</v>
      </c>
      <c r="H818" s="44"/>
      <c r="I818" s="44"/>
      <c r="K818" s="41"/>
    </row>
    <row r="819" spans="2:11" x14ac:dyDescent="0.25">
      <c r="B819" s="40">
        <v>42728</v>
      </c>
      <c r="H819" s="44"/>
      <c r="I819" s="44"/>
      <c r="K819" s="41"/>
    </row>
    <row r="820" spans="2:11" x14ac:dyDescent="0.25">
      <c r="B820" s="40">
        <v>42729</v>
      </c>
      <c r="H820" s="44"/>
      <c r="I820" s="44"/>
      <c r="K820" s="41"/>
    </row>
    <row r="821" spans="2:11" x14ac:dyDescent="0.25">
      <c r="B821" s="40">
        <v>42730</v>
      </c>
      <c r="H821" s="44"/>
      <c r="I821" s="44"/>
      <c r="K821" s="41"/>
    </row>
    <row r="822" spans="2:11" x14ac:dyDescent="0.25">
      <c r="B822" s="40">
        <v>42731</v>
      </c>
      <c r="H822" s="44"/>
      <c r="I822" s="44"/>
      <c r="K822" s="41"/>
    </row>
    <row r="823" spans="2:11" x14ac:dyDescent="0.25">
      <c r="B823" s="40">
        <v>42732</v>
      </c>
      <c r="H823" s="44"/>
      <c r="I823" s="44"/>
      <c r="K823" s="41"/>
    </row>
    <row r="824" spans="2:11" x14ac:dyDescent="0.25">
      <c r="B824" s="40">
        <v>42733</v>
      </c>
      <c r="H824" s="44"/>
      <c r="I824" s="44"/>
      <c r="K824" s="41"/>
    </row>
    <row r="825" spans="2:11" x14ac:dyDescent="0.25">
      <c r="B825" s="40">
        <v>42734</v>
      </c>
      <c r="H825" s="44"/>
      <c r="I825" s="44"/>
      <c r="K825" s="41"/>
    </row>
    <row r="826" spans="2:11" x14ac:dyDescent="0.25">
      <c r="B826" s="40">
        <v>42735</v>
      </c>
      <c r="H826" s="44"/>
      <c r="I826" s="44"/>
      <c r="K826" s="41"/>
    </row>
    <row r="827" spans="2:11" x14ac:dyDescent="0.25">
      <c r="B827" s="40">
        <v>42736</v>
      </c>
      <c r="H827" s="44"/>
      <c r="I827" s="44"/>
      <c r="K827" s="41"/>
    </row>
    <row r="828" spans="2:11" x14ac:dyDescent="0.25">
      <c r="B828" s="40">
        <v>42737</v>
      </c>
      <c r="H828" s="44"/>
      <c r="I828" s="44"/>
      <c r="K828" s="41"/>
    </row>
    <row r="829" spans="2:11" x14ac:dyDescent="0.25">
      <c r="B829" s="40">
        <v>42738</v>
      </c>
      <c r="H829" s="44"/>
      <c r="I829" s="44"/>
      <c r="K829" s="41"/>
    </row>
    <row r="830" spans="2:11" x14ac:dyDescent="0.25">
      <c r="B830" s="40">
        <v>42739</v>
      </c>
      <c r="H830" s="44"/>
      <c r="I830" s="44"/>
      <c r="K830" s="41"/>
    </row>
    <row r="831" spans="2:11" x14ac:dyDescent="0.25">
      <c r="B831" s="40">
        <v>42740</v>
      </c>
      <c r="H831" s="44"/>
      <c r="I831" s="44"/>
      <c r="K831" s="41"/>
    </row>
    <row r="832" spans="2:11" x14ac:dyDescent="0.25">
      <c r="B832" s="40">
        <v>42741</v>
      </c>
      <c r="H832" s="44"/>
      <c r="I832" s="44"/>
      <c r="K832" s="41"/>
    </row>
    <row r="833" spans="2:11" x14ac:dyDescent="0.25">
      <c r="B833" s="40">
        <v>42742</v>
      </c>
      <c r="H833" s="44"/>
      <c r="I833" s="44"/>
      <c r="K833" s="41"/>
    </row>
    <row r="834" spans="2:11" x14ac:dyDescent="0.25">
      <c r="B834" s="40">
        <v>42743</v>
      </c>
      <c r="H834" s="44"/>
      <c r="I834" s="44"/>
      <c r="K834" s="41"/>
    </row>
    <row r="835" spans="2:11" x14ac:dyDescent="0.25">
      <c r="B835" s="40">
        <v>42744</v>
      </c>
      <c r="H835" s="44"/>
      <c r="I835" s="44"/>
      <c r="K835" s="41"/>
    </row>
    <row r="836" spans="2:11" x14ac:dyDescent="0.25">
      <c r="B836" s="40">
        <v>42745</v>
      </c>
      <c r="H836" s="44"/>
      <c r="I836" s="44"/>
      <c r="K836" s="41"/>
    </row>
    <row r="837" spans="2:11" x14ac:dyDescent="0.25">
      <c r="B837" s="40">
        <v>42746</v>
      </c>
      <c r="H837" s="44"/>
      <c r="I837" s="44"/>
      <c r="K837" s="41"/>
    </row>
    <row r="838" spans="2:11" x14ac:dyDescent="0.25">
      <c r="B838" s="40">
        <v>42747</v>
      </c>
      <c r="H838" s="44"/>
      <c r="I838" s="44"/>
      <c r="K838" s="41"/>
    </row>
    <row r="839" spans="2:11" x14ac:dyDescent="0.25">
      <c r="B839" s="40">
        <v>42748</v>
      </c>
      <c r="H839" s="44"/>
      <c r="I839" s="44"/>
      <c r="K839" s="41"/>
    </row>
    <row r="840" spans="2:11" x14ac:dyDescent="0.25">
      <c r="B840" s="40">
        <v>42749</v>
      </c>
      <c r="H840" s="44"/>
      <c r="I840" s="44"/>
      <c r="K840" s="41"/>
    </row>
    <row r="841" spans="2:11" x14ac:dyDescent="0.25">
      <c r="B841" s="40">
        <v>42750</v>
      </c>
      <c r="H841" s="44"/>
      <c r="I841" s="44"/>
      <c r="K841" s="41"/>
    </row>
    <row r="842" spans="2:11" x14ac:dyDescent="0.25">
      <c r="B842" s="40">
        <v>42751</v>
      </c>
      <c r="H842" s="44"/>
      <c r="I842" s="44"/>
      <c r="K842" s="41"/>
    </row>
    <row r="843" spans="2:11" x14ac:dyDescent="0.25">
      <c r="B843" s="40">
        <v>42752</v>
      </c>
      <c r="H843" s="44"/>
      <c r="I843" s="44"/>
      <c r="K843" s="41"/>
    </row>
    <row r="844" spans="2:11" x14ac:dyDescent="0.25">
      <c r="B844" s="40">
        <v>42753</v>
      </c>
      <c r="H844" s="44"/>
      <c r="I844" s="44"/>
      <c r="K844" s="41"/>
    </row>
    <row r="845" spans="2:11" x14ac:dyDescent="0.25">
      <c r="B845" s="40">
        <v>42754</v>
      </c>
      <c r="H845" s="44"/>
      <c r="I845" s="44"/>
      <c r="K845" s="41"/>
    </row>
    <row r="846" spans="2:11" x14ac:dyDescent="0.25">
      <c r="B846" s="40">
        <v>42755</v>
      </c>
      <c r="H846" s="44"/>
      <c r="I846" s="44"/>
      <c r="K846" s="41"/>
    </row>
    <row r="847" spans="2:11" x14ac:dyDescent="0.25">
      <c r="B847" s="40">
        <v>42756</v>
      </c>
      <c r="H847" s="44"/>
      <c r="I847" s="44"/>
      <c r="K847" s="41"/>
    </row>
    <row r="848" spans="2:11" x14ac:dyDescent="0.25">
      <c r="B848" s="40">
        <v>42757</v>
      </c>
      <c r="H848" s="44"/>
      <c r="I848" s="44"/>
      <c r="K848" s="41"/>
    </row>
    <row r="849" spans="2:11" x14ac:dyDescent="0.25">
      <c r="B849" s="40">
        <v>42758</v>
      </c>
      <c r="H849" s="44"/>
      <c r="I849" s="44"/>
      <c r="K849" s="41"/>
    </row>
    <row r="850" spans="2:11" x14ac:dyDescent="0.25">
      <c r="B850" s="40">
        <v>42759</v>
      </c>
      <c r="H850" s="44"/>
      <c r="I850" s="44"/>
      <c r="K850" s="41"/>
    </row>
    <row r="851" spans="2:11" x14ac:dyDescent="0.25">
      <c r="B851" s="40">
        <v>42760</v>
      </c>
      <c r="H851" s="44"/>
      <c r="I851" s="44"/>
      <c r="K851" s="41"/>
    </row>
    <row r="852" spans="2:11" x14ac:dyDescent="0.25">
      <c r="B852" s="40">
        <v>42761</v>
      </c>
      <c r="H852" s="44"/>
      <c r="I852" s="44"/>
      <c r="K852" s="41"/>
    </row>
    <row r="853" spans="2:11" x14ac:dyDescent="0.25">
      <c r="B853" s="40">
        <v>42762</v>
      </c>
      <c r="H853" s="44"/>
      <c r="I853" s="44"/>
      <c r="K853" s="41"/>
    </row>
    <row r="854" spans="2:11" x14ac:dyDescent="0.25">
      <c r="B854" s="40">
        <v>42763</v>
      </c>
      <c r="H854" s="44"/>
      <c r="I854" s="44"/>
      <c r="K854" s="41"/>
    </row>
    <row r="855" spans="2:11" x14ac:dyDescent="0.25">
      <c r="B855" s="40">
        <v>42764</v>
      </c>
      <c r="H855" s="44"/>
      <c r="I855" s="44"/>
      <c r="K855" s="41"/>
    </row>
    <row r="856" spans="2:11" x14ac:dyDescent="0.25">
      <c r="B856" s="40">
        <v>42765</v>
      </c>
      <c r="H856" s="44"/>
      <c r="I856" s="44"/>
      <c r="K856" s="41"/>
    </row>
    <row r="857" spans="2:11" x14ac:dyDescent="0.25">
      <c r="B857" s="40">
        <v>42766</v>
      </c>
      <c r="H857" s="44"/>
      <c r="I857" s="44"/>
      <c r="K857" s="41"/>
    </row>
    <row r="858" spans="2:11" x14ac:dyDescent="0.25">
      <c r="B858" s="40">
        <v>42767</v>
      </c>
      <c r="H858" s="44"/>
      <c r="I858" s="44"/>
      <c r="K858" s="41"/>
    </row>
    <row r="859" spans="2:11" x14ac:dyDescent="0.25">
      <c r="B859" s="40">
        <v>42768</v>
      </c>
      <c r="H859" s="44"/>
      <c r="I859" s="44"/>
      <c r="K859" s="41"/>
    </row>
    <row r="860" spans="2:11" x14ac:dyDescent="0.25">
      <c r="B860" s="40">
        <v>42769</v>
      </c>
      <c r="H860" s="44"/>
      <c r="I860" s="44"/>
      <c r="K860" s="41"/>
    </row>
    <row r="861" spans="2:11" x14ac:dyDescent="0.25">
      <c r="B861" s="40">
        <v>42770</v>
      </c>
      <c r="H861" s="44"/>
      <c r="I861" s="44"/>
      <c r="K861" s="41"/>
    </row>
    <row r="862" spans="2:11" x14ac:dyDescent="0.25">
      <c r="B862" s="40">
        <v>42771</v>
      </c>
      <c r="H862" s="44"/>
      <c r="I862" s="44"/>
      <c r="K862" s="41"/>
    </row>
    <row r="863" spans="2:11" x14ac:dyDescent="0.25">
      <c r="B863" s="40">
        <v>42772</v>
      </c>
      <c r="H863" s="44"/>
      <c r="I863" s="44"/>
      <c r="K863" s="41"/>
    </row>
    <row r="864" spans="2:11" x14ac:dyDescent="0.25">
      <c r="B864" s="40">
        <v>42773</v>
      </c>
      <c r="H864" s="44"/>
      <c r="I864" s="44"/>
      <c r="K864" s="41"/>
    </row>
    <row r="865" spans="2:11" x14ac:dyDescent="0.25">
      <c r="B865" s="40">
        <v>42774</v>
      </c>
      <c r="H865" s="44"/>
      <c r="I865" s="44"/>
      <c r="K865" s="41"/>
    </row>
    <row r="866" spans="2:11" x14ac:dyDescent="0.25">
      <c r="B866" s="40">
        <v>42775</v>
      </c>
      <c r="H866" s="44"/>
      <c r="I866" s="44"/>
      <c r="K866" s="41"/>
    </row>
    <row r="867" spans="2:11" x14ac:dyDescent="0.25">
      <c r="B867" s="40">
        <v>42776</v>
      </c>
      <c r="H867" s="44"/>
      <c r="I867" s="44"/>
      <c r="K867" s="41"/>
    </row>
    <row r="868" spans="2:11" x14ac:dyDescent="0.25">
      <c r="B868" s="40">
        <v>42777</v>
      </c>
      <c r="H868" s="44"/>
      <c r="I868" s="44"/>
      <c r="K868" s="41"/>
    </row>
    <row r="869" spans="2:11" x14ac:dyDescent="0.25">
      <c r="B869" s="40">
        <v>42778</v>
      </c>
      <c r="H869" s="44"/>
      <c r="I869" s="44"/>
      <c r="K869" s="41"/>
    </row>
    <row r="870" spans="2:11" x14ac:dyDescent="0.25">
      <c r="B870" s="40">
        <v>42779</v>
      </c>
      <c r="H870" s="44"/>
      <c r="I870" s="44"/>
      <c r="K870" s="41"/>
    </row>
    <row r="871" spans="2:11" x14ac:dyDescent="0.25">
      <c r="B871" s="40">
        <v>42780</v>
      </c>
      <c r="H871" s="44"/>
      <c r="I871" s="44"/>
      <c r="K871" s="41"/>
    </row>
    <row r="872" spans="2:11" x14ac:dyDescent="0.25">
      <c r="B872" s="40">
        <v>42781</v>
      </c>
      <c r="H872" s="44"/>
      <c r="I872" s="44"/>
      <c r="K872" s="41"/>
    </row>
    <row r="873" spans="2:11" x14ac:dyDescent="0.25">
      <c r="B873" s="40">
        <v>42782</v>
      </c>
      <c r="H873" s="44"/>
      <c r="I873" s="44"/>
      <c r="K873" s="41"/>
    </row>
    <row r="874" spans="2:11" x14ac:dyDescent="0.25">
      <c r="B874" s="40">
        <v>42783</v>
      </c>
      <c r="H874" s="44"/>
      <c r="I874" s="44"/>
      <c r="K874" s="41"/>
    </row>
    <row r="875" spans="2:11" x14ac:dyDescent="0.25">
      <c r="B875" s="40">
        <v>42784</v>
      </c>
      <c r="H875" s="44"/>
      <c r="I875" s="44"/>
      <c r="K875" s="41"/>
    </row>
    <row r="876" spans="2:11" x14ac:dyDescent="0.25">
      <c r="B876" s="40">
        <v>42785</v>
      </c>
      <c r="H876" s="44"/>
      <c r="I876" s="44"/>
      <c r="K876" s="41"/>
    </row>
    <row r="877" spans="2:11" x14ac:dyDescent="0.25">
      <c r="B877" s="40">
        <v>42786</v>
      </c>
      <c r="H877" s="44"/>
      <c r="I877" s="44"/>
      <c r="K877" s="41"/>
    </row>
    <row r="878" spans="2:11" x14ac:dyDescent="0.25">
      <c r="B878" s="40">
        <v>42787</v>
      </c>
      <c r="H878" s="44"/>
      <c r="I878" s="44"/>
      <c r="K878" s="41"/>
    </row>
    <row r="879" spans="2:11" x14ac:dyDescent="0.25">
      <c r="B879" s="40">
        <v>42788</v>
      </c>
      <c r="H879" s="44"/>
      <c r="I879" s="44"/>
      <c r="K879" s="41"/>
    </row>
    <row r="880" spans="2:11" x14ac:dyDescent="0.25">
      <c r="B880" s="40">
        <v>42789</v>
      </c>
      <c r="H880" s="44"/>
      <c r="I880" s="44"/>
      <c r="K880" s="41"/>
    </row>
    <row r="881" spans="2:11" x14ac:dyDescent="0.25">
      <c r="B881" s="40">
        <v>42790</v>
      </c>
      <c r="H881" s="44"/>
      <c r="I881" s="44"/>
      <c r="K881" s="41"/>
    </row>
    <row r="882" spans="2:11" x14ac:dyDescent="0.25">
      <c r="B882" s="40">
        <v>42791</v>
      </c>
      <c r="H882" s="44"/>
      <c r="I882" s="44"/>
      <c r="K882" s="41"/>
    </row>
    <row r="883" spans="2:11" x14ac:dyDescent="0.25">
      <c r="B883" s="40">
        <v>42792</v>
      </c>
      <c r="H883" s="44"/>
      <c r="I883" s="44"/>
      <c r="K883" s="41"/>
    </row>
    <row r="884" spans="2:11" x14ac:dyDescent="0.25">
      <c r="B884" s="40">
        <v>42793</v>
      </c>
      <c r="H884" s="44"/>
      <c r="I884" s="44"/>
      <c r="K884" s="41"/>
    </row>
    <row r="885" spans="2:11" x14ac:dyDescent="0.25">
      <c r="B885" s="40">
        <v>42794</v>
      </c>
      <c r="H885" s="44"/>
      <c r="I885" s="44"/>
      <c r="K885" s="41"/>
    </row>
    <row r="886" spans="2:11" x14ac:dyDescent="0.25">
      <c r="B886" s="40">
        <v>42795</v>
      </c>
      <c r="H886" s="44"/>
      <c r="I886" s="44"/>
      <c r="K886" s="41"/>
    </row>
    <row r="887" spans="2:11" x14ac:dyDescent="0.25">
      <c r="B887" s="40">
        <v>42796</v>
      </c>
      <c r="H887" s="44"/>
      <c r="I887" s="44"/>
      <c r="K887" s="41"/>
    </row>
    <row r="888" spans="2:11" x14ac:dyDescent="0.25">
      <c r="B888" s="40">
        <v>42797</v>
      </c>
      <c r="H888" s="44"/>
      <c r="I888" s="44"/>
      <c r="K888" s="41"/>
    </row>
    <row r="889" spans="2:11" x14ac:dyDescent="0.25">
      <c r="B889" s="40">
        <v>42798</v>
      </c>
      <c r="H889" s="44"/>
      <c r="I889" s="44"/>
      <c r="K889" s="41"/>
    </row>
    <row r="890" spans="2:11" x14ac:dyDescent="0.25">
      <c r="B890" s="40">
        <v>42799</v>
      </c>
      <c r="H890" s="44"/>
      <c r="I890" s="44"/>
      <c r="K890" s="41"/>
    </row>
    <row r="891" spans="2:11" x14ac:dyDescent="0.25">
      <c r="B891" s="40">
        <v>42800</v>
      </c>
      <c r="H891" s="44"/>
      <c r="I891" s="44"/>
      <c r="K891" s="41"/>
    </row>
    <row r="892" spans="2:11" x14ac:dyDescent="0.25">
      <c r="B892" s="40">
        <v>42801</v>
      </c>
      <c r="H892" s="44"/>
      <c r="I892" s="44"/>
      <c r="K892" s="41"/>
    </row>
    <row r="893" spans="2:11" x14ac:dyDescent="0.25">
      <c r="B893" s="40">
        <v>42802</v>
      </c>
      <c r="H893" s="44"/>
      <c r="I893" s="44"/>
      <c r="K893" s="41"/>
    </row>
    <row r="894" spans="2:11" x14ac:dyDescent="0.25">
      <c r="B894" s="40">
        <v>42803</v>
      </c>
      <c r="H894" s="44"/>
      <c r="I894" s="44"/>
      <c r="K894" s="41"/>
    </row>
    <row r="895" spans="2:11" x14ac:dyDescent="0.25">
      <c r="B895" s="40">
        <v>42804</v>
      </c>
      <c r="H895" s="44"/>
      <c r="I895" s="44"/>
      <c r="K895" s="41"/>
    </row>
    <row r="896" spans="2:11" x14ac:dyDescent="0.25">
      <c r="B896" s="40">
        <v>42805</v>
      </c>
      <c r="H896" s="44"/>
      <c r="I896" s="44"/>
      <c r="K896" s="41"/>
    </row>
    <row r="897" spans="2:11" x14ac:dyDescent="0.25">
      <c r="B897" s="40">
        <v>42806</v>
      </c>
      <c r="H897" s="44"/>
      <c r="I897" s="44"/>
      <c r="K897" s="41"/>
    </row>
    <row r="898" spans="2:11" x14ac:dyDescent="0.25">
      <c r="B898" s="40">
        <v>42807</v>
      </c>
      <c r="H898" s="44"/>
      <c r="I898" s="44"/>
      <c r="K898" s="41"/>
    </row>
    <row r="899" spans="2:11" x14ac:dyDescent="0.25">
      <c r="B899" s="40">
        <v>42808</v>
      </c>
      <c r="H899" s="44"/>
      <c r="I899" s="44"/>
      <c r="K899" s="41"/>
    </row>
    <row r="900" spans="2:11" x14ac:dyDescent="0.25">
      <c r="B900" s="40">
        <v>42809</v>
      </c>
      <c r="H900" s="44"/>
      <c r="I900" s="44"/>
      <c r="K900" s="41"/>
    </row>
    <row r="901" spans="2:11" x14ac:dyDescent="0.25">
      <c r="B901" s="40">
        <v>42810</v>
      </c>
      <c r="H901" s="44"/>
      <c r="I901" s="44"/>
      <c r="K901" s="41"/>
    </row>
    <row r="902" spans="2:11" x14ac:dyDescent="0.25">
      <c r="B902" s="40">
        <v>42811</v>
      </c>
      <c r="H902" s="44"/>
      <c r="I902" s="44"/>
      <c r="K902" s="41"/>
    </row>
    <row r="903" spans="2:11" x14ac:dyDescent="0.25">
      <c r="B903" s="40">
        <v>42812</v>
      </c>
      <c r="H903" s="44"/>
      <c r="I903" s="44"/>
      <c r="K903" s="41"/>
    </row>
    <row r="904" spans="2:11" x14ac:dyDescent="0.25">
      <c r="B904" s="40">
        <v>42813</v>
      </c>
      <c r="H904" s="44"/>
      <c r="I904" s="44"/>
      <c r="K904" s="41"/>
    </row>
    <row r="905" spans="2:11" x14ac:dyDescent="0.25">
      <c r="B905" s="40">
        <v>42814</v>
      </c>
      <c r="H905" s="44"/>
      <c r="I905" s="44"/>
      <c r="K905" s="41"/>
    </row>
    <row r="906" spans="2:11" x14ac:dyDescent="0.25">
      <c r="B906" s="40">
        <v>42815</v>
      </c>
      <c r="H906" s="44"/>
      <c r="I906" s="44"/>
      <c r="K906" s="41"/>
    </row>
    <row r="907" spans="2:11" x14ac:dyDescent="0.25">
      <c r="B907" s="40">
        <v>42816</v>
      </c>
      <c r="H907" s="44"/>
      <c r="I907" s="44"/>
      <c r="K907" s="41"/>
    </row>
    <row r="908" spans="2:11" x14ac:dyDescent="0.25">
      <c r="B908" s="40">
        <v>42817</v>
      </c>
      <c r="H908" s="44"/>
      <c r="I908" s="44"/>
      <c r="K908" s="41"/>
    </row>
    <row r="909" spans="2:11" x14ac:dyDescent="0.25">
      <c r="B909" s="40">
        <v>42818</v>
      </c>
      <c r="H909" s="44"/>
      <c r="I909" s="44"/>
      <c r="K909" s="41"/>
    </row>
    <row r="910" spans="2:11" x14ac:dyDescent="0.25">
      <c r="B910" s="40">
        <v>42819</v>
      </c>
      <c r="H910" s="44"/>
      <c r="I910" s="44"/>
      <c r="K910" s="41"/>
    </row>
    <row r="911" spans="2:11" x14ac:dyDescent="0.25">
      <c r="B911" s="40">
        <v>42820</v>
      </c>
      <c r="H911" s="44"/>
      <c r="I911" s="44"/>
      <c r="K911" s="41"/>
    </row>
    <row r="912" spans="2:11" x14ac:dyDescent="0.25">
      <c r="B912" s="40">
        <v>42821</v>
      </c>
      <c r="H912" s="44"/>
      <c r="I912" s="44"/>
      <c r="K912" s="41"/>
    </row>
    <row r="913" spans="2:11" x14ac:dyDescent="0.25">
      <c r="B913" s="40">
        <v>42822</v>
      </c>
      <c r="H913" s="44"/>
      <c r="I913" s="44"/>
      <c r="K913" s="41"/>
    </row>
    <row r="914" spans="2:11" x14ac:dyDescent="0.25">
      <c r="B914" s="40">
        <v>42823</v>
      </c>
      <c r="H914" s="44"/>
      <c r="I914" s="44"/>
      <c r="K914" s="41"/>
    </row>
    <row r="915" spans="2:11" x14ac:dyDescent="0.25">
      <c r="B915" s="40">
        <v>42824</v>
      </c>
      <c r="H915" s="44"/>
      <c r="I915" s="44"/>
      <c r="K915" s="41"/>
    </row>
    <row r="916" spans="2:11" x14ac:dyDescent="0.25">
      <c r="B916" s="40">
        <v>42825</v>
      </c>
      <c r="H916" s="44"/>
      <c r="I916" s="44"/>
      <c r="K916" s="41"/>
    </row>
    <row r="917" spans="2:11" x14ac:dyDescent="0.25">
      <c r="B917" s="40">
        <v>42826</v>
      </c>
      <c r="H917" s="44"/>
      <c r="I917" s="44"/>
      <c r="K917" s="41"/>
    </row>
    <row r="918" spans="2:11" x14ac:dyDescent="0.25">
      <c r="B918" s="40">
        <v>42827</v>
      </c>
      <c r="H918" s="44"/>
      <c r="I918" s="44"/>
      <c r="K918" s="41"/>
    </row>
    <row r="919" spans="2:11" x14ac:dyDescent="0.25">
      <c r="B919" s="40">
        <v>42828</v>
      </c>
      <c r="H919" s="44"/>
      <c r="I919" s="44"/>
      <c r="K919" s="41"/>
    </row>
    <row r="920" spans="2:11" x14ac:dyDescent="0.25">
      <c r="B920" s="40">
        <v>42829</v>
      </c>
      <c r="H920" s="44"/>
      <c r="I920" s="44"/>
      <c r="K920" s="41"/>
    </row>
    <row r="921" spans="2:11" x14ac:dyDescent="0.25">
      <c r="B921" s="40">
        <v>42830</v>
      </c>
      <c r="H921" s="44"/>
      <c r="I921" s="44"/>
      <c r="K921" s="41"/>
    </row>
    <row r="922" spans="2:11" x14ac:dyDescent="0.25">
      <c r="B922" s="40">
        <v>42831</v>
      </c>
      <c r="H922" s="44"/>
      <c r="I922" s="44"/>
      <c r="K922" s="41"/>
    </row>
    <row r="923" spans="2:11" x14ac:dyDescent="0.25">
      <c r="B923" s="40">
        <v>42832</v>
      </c>
      <c r="H923" s="44"/>
      <c r="I923" s="44"/>
      <c r="K923" s="41"/>
    </row>
    <row r="924" spans="2:11" x14ac:dyDescent="0.25">
      <c r="B924" s="40">
        <v>42833</v>
      </c>
      <c r="H924" s="44"/>
      <c r="I924" s="44"/>
      <c r="K924" s="41"/>
    </row>
    <row r="925" spans="2:11" x14ac:dyDescent="0.25">
      <c r="B925" s="40">
        <v>42834</v>
      </c>
      <c r="H925" s="44"/>
      <c r="I925" s="44"/>
      <c r="K925" s="41"/>
    </row>
    <row r="926" spans="2:11" x14ac:dyDescent="0.25">
      <c r="B926" s="40">
        <v>42835</v>
      </c>
      <c r="H926" s="44"/>
      <c r="I926" s="44"/>
      <c r="K926" s="41"/>
    </row>
    <row r="927" spans="2:11" x14ac:dyDescent="0.25">
      <c r="B927" s="40">
        <v>42836</v>
      </c>
      <c r="H927" s="44"/>
      <c r="I927" s="44"/>
      <c r="K927" s="41"/>
    </row>
    <row r="928" spans="2:11" x14ac:dyDescent="0.25">
      <c r="B928" s="40">
        <v>42837</v>
      </c>
      <c r="H928" s="44"/>
      <c r="I928" s="44"/>
      <c r="K928" s="41"/>
    </row>
    <row r="929" spans="2:11" x14ac:dyDescent="0.25">
      <c r="B929" s="40">
        <v>42838</v>
      </c>
      <c r="H929" s="44"/>
      <c r="I929" s="44"/>
      <c r="K929" s="41"/>
    </row>
    <row r="930" spans="2:11" x14ac:dyDescent="0.25">
      <c r="B930" s="40">
        <v>42839</v>
      </c>
      <c r="H930" s="44"/>
      <c r="I930" s="44"/>
      <c r="K930" s="41"/>
    </row>
    <row r="931" spans="2:11" x14ac:dyDescent="0.25">
      <c r="B931" s="40">
        <v>42840</v>
      </c>
      <c r="H931" s="44"/>
      <c r="I931" s="44"/>
      <c r="K931" s="41"/>
    </row>
    <row r="932" spans="2:11" x14ac:dyDescent="0.25">
      <c r="B932" s="40">
        <v>42841</v>
      </c>
      <c r="H932" s="44"/>
      <c r="I932" s="44"/>
      <c r="K932" s="41"/>
    </row>
    <row r="933" spans="2:11" x14ac:dyDescent="0.25">
      <c r="B933" s="40">
        <v>42842</v>
      </c>
      <c r="H933" s="44"/>
      <c r="I933" s="44"/>
      <c r="K933" s="41"/>
    </row>
    <row r="934" spans="2:11" x14ac:dyDescent="0.25">
      <c r="B934" s="40">
        <v>42843</v>
      </c>
      <c r="H934" s="44"/>
      <c r="I934" s="44"/>
      <c r="K934" s="41"/>
    </row>
    <row r="935" spans="2:11" x14ac:dyDescent="0.25">
      <c r="B935" s="40">
        <v>42844</v>
      </c>
      <c r="H935" s="44"/>
      <c r="I935" s="44"/>
      <c r="K935" s="41"/>
    </row>
    <row r="936" spans="2:11" x14ac:dyDescent="0.25">
      <c r="B936" s="40">
        <v>42845</v>
      </c>
      <c r="H936" s="44"/>
      <c r="I936" s="44"/>
      <c r="K936" s="41"/>
    </row>
    <row r="937" spans="2:11" x14ac:dyDescent="0.25">
      <c r="B937" s="40">
        <v>42846</v>
      </c>
      <c r="H937" s="44"/>
      <c r="I937" s="44"/>
      <c r="K937" s="41"/>
    </row>
    <row r="938" spans="2:11" x14ac:dyDescent="0.25">
      <c r="B938" s="40">
        <v>42847</v>
      </c>
      <c r="H938" s="44"/>
      <c r="I938" s="44"/>
      <c r="K938" s="41"/>
    </row>
    <row r="939" spans="2:11" x14ac:dyDescent="0.25">
      <c r="B939" s="40">
        <v>42848</v>
      </c>
      <c r="H939" s="44"/>
      <c r="I939" s="44"/>
      <c r="K939" s="41"/>
    </row>
    <row r="940" spans="2:11" x14ac:dyDescent="0.25">
      <c r="B940" s="40">
        <v>42849</v>
      </c>
      <c r="H940" s="44"/>
      <c r="I940" s="44"/>
      <c r="K940" s="41"/>
    </row>
    <row r="941" spans="2:11" x14ac:dyDescent="0.25">
      <c r="B941" s="40">
        <v>42850</v>
      </c>
      <c r="H941" s="44"/>
      <c r="I941" s="44"/>
      <c r="K941" s="41"/>
    </row>
    <row r="942" spans="2:11" x14ac:dyDescent="0.25">
      <c r="B942" s="40">
        <v>42851</v>
      </c>
      <c r="H942" s="44"/>
      <c r="I942" s="44"/>
      <c r="K942" s="41"/>
    </row>
    <row r="943" spans="2:11" x14ac:dyDescent="0.25">
      <c r="B943" s="40">
        <v>42852</v>
      </c>
      <c r="H943" s="44"/>
      <c r="I943" s="44"/>
      <c r="K943" s="41"/>
    </row>
    <row r="944" spans="2:11" x14ac:dyDescent="0.25">
      <c r="B944" s="40">
        <v>42853</v>
      </c>
      <c r="H944" s="44"/>
      <c r="I944" s="44"/>
      <c r="K944" s="41"/>
    </row>
    <row r="945" spans="2:11" x14ac:dyDescent="0.25">
      <c r="B945" s="40">
        <v>42854</v>
      </c>
      <c r="H945" s="44"/>
      <c r="I945" s="44"/>
      <c r="K945" s="41"/>
    </row>
    <row r="946" spans="2:11" x14ac:dyDescent="0.25">
      <c r="B946" s="40">
        <v>42855</v>
      </c>
      <c r="H946" s="44"/>
      <c r="I946" s="44"/>
      <c r="K946" s="41"/>
    </row>
    <row r="947" spans="2:11" x14ac:dyDescent="0.25">
      <c r="B947" s="40">
        <v>42856</v>
      </c>
      <c r="H947" s="44"/>
      <c r="I947" s="44"/>
      <c r="K947" s="41"/>
    </row>
    <row r="948" spans="2:11" x14ac:dyDescent="0.25">
      <c r="B948" s="40">
        <v>42857</v>
      </c>
      <c r="H948" s="44"/>
      <c r="I948" s="44"/>
      <c r="K948" s="41"/>
    </row>
    <row r="949" spans="2:11" x14ac:dyDescent="0.25">
      <c r="B949" s="40">
        <v>42858</v>
      </c>
      <c r="H949" s="44"/>
      <c r="I949" s="44"/>
      <c r="K949" s="41"/>
    </row>
    <row r="950" spans="2:11" x14ac:dyDescent="0.25">
      <c r="B950" s="40">
        <v>42859</v>
      </c>
      <c r="H950" s="44"/>
      <c r="I950" s="44"/>
      <c r="K950" s="41"/>
    </row>
    <row r="951" spans="2:11" x14ac:dyDescent="0.25">
      <c r="B951" s="40">
        <v>42860</v>
      </c>
      <c r="H951" s="44"/>
      <c r="I951" s="44"/>
      <c r="K951" s="41"/>
    </row>
    <row r="952" spans="2:11" x14ac:dyDescent="0.25">
      <c r="B952" s="40">
        <v>42861</v>
      </c>
      <c r="H952" s="44"/>
      <c r="I952" s="44"/>
      <c r="K952" s="41"/>
    </row>
    <row r="953" spans="2:11" x14ac:dyDescent="0.25">
      <c r="B953" s="40">
        <v>42862</v>
      </c>
      <c r="H953" s="44"/>
      <c r="I953" s="44"/>
      <c r="K953" s="41"/>
    </row>
    <row r="954" spans="2:11" x14ac:dyDescent="0.25">
      <c r="B954" s="40">
        <v>42863</v>
      </c>
      <c r="H954" s="44"/>
      <c r="I954" s="44"/>
      <c r="K954" s="41"/>
    </row>
    <row r="955" spans="2:11" x14ac:dyDescent="0.25">
      <c r="B955" s="40">
        <v>42864</v>
      </c>
      <c r="H955" s="44"/>
      <c r="I955" s="44"/>
      <c r="K955" s="41"/>
    </row>
    <row r="956" spans="2:11" x14ac:dyDescent="0.25">
      <c r="B956" s="40">
        <v>42865</v>
      </c>
      <c r="H956" s="44"/>
      <c r="I956" s="44"/>
      <c r="K956" s="41"/>
    </row>
    <row r="957" spans="2:11" x14ac:dyDescent="0.25">
      <c r="B957" s="40">
        <v>42866</v>
      </c>
      <c r="H957" s="44"/>
      <c r="I957" s="44"/>
      <c r="K957" s="41"/>
    </row>
    <row r="958" spans="2:11" x14ac:dyDescent="0.25">
      <c r="B958" s="40">
        <v>42867</v>
      </c>
      <c r="H958" s="44"/>
      <c r="I958" s="44"/>
      <c r="K958" s="41"/>
    </row>
    <row r="959" spans="2:11" x14ac:dyDescent="0.25">
      <c r="B959" s="40">
        <v>42868</v>
      </c>
      <c r="H959" s="44"/>
      <c r="I959" s="44"/>
      <c r="K959" s="41"/>
    </row>
    <row r="960" spans="2:11" x14ac:dyDescent="0.25">
      <c r="B960" s="40">
        <v>42869</v>
      </c>
      <c r="H960" s="44"/>
      <c r="I960" s="44"/>
      <c r="K960" s="41"/>
    </row>
    <row r="961" spans="2:11" x14ac:dyDescent="0.25">
      <c r="B961" s="40">
        <v>42870</v>
      </c>
      <c r="H961" s="44"/>
      <c r="I961" s="44"/>
      <c r="K961" s="41"/>
    </row>
    <row r="962" spans="2:11" x14ac:dyDescent="0.25">
      <c r="B962" s="40">
        <v>42871</v>
      </c>
      <c r="H962" s="44"/>
      <c r="I962" s="44"/>
      <c r="K962" s="41"/>
    </row>
    <row r="963" spans="2:11" x14ac:dyDescent="0.25">
      <c r="B963" s="40">
        <v>42872</v>
      </c>
      <c r="H963" s="44"/>
      <c r="I963" s="44"/>
      <c r="K963" s="41"/>
    </row>
    <row r="964" spans="2:11" x14ac:dyDescent="0.25">
      <c r="B964" s="40">
        <v>42873</v>
      </c>
      <c r="H964" s="44"/>
      <c r="I964" s="44"/>
      <c r="K964" s="41"/>
    </row>
    <row r="965" spans="2:11" x14ac:dyDescent="0.25">
      <c r="B965" s="40">
        <v>42874</v>
      </c>
      <c r="H965" s="44"/>
      <c r="I965" s="44"/>
      <c r="K965" s="41"/>
    </row>
    <row r="966" spans="2:11" x14ac:dyDescent="0.25">
      <c r="B966" s="40">
        <v>42875</v>
      </c>
      <c r="H966" s="44"/>
      <c r="I966" s="44"/>
      <c r="K966" s="41"/>
    </row>
    <row r="967" spans="2:11" x14ac:dyDescent="0.25">
      <c r="B967" s="40">
        <v>42876</v>
      </c>
      <c r="H967" s="44"/>
      <c r="I967" s="44"/>
      <c r="K967" s="41"/>
    </row>
    <row r="968" spans="2:11" x14ac:dyDescent="0.25">
      <c r="B968" s="40">
        <v>42877</v>
      </c>
      <c r="H968" s="44"/>
      <c r="I968" s="44"/>
      <c r="K968" s="41"/>
    </row>
    <row r="969" spans="2:11" x14ac:dyDescent="0.25">
      <c r="B969" s="40">
        <v>42878</v>
      </c>
      <c r="H969" s="44"/>
      <c r="I969" s="44"/>
      <c r="K969" s="41"/>
    </row>
    <row r="970" spans="2:11" x14ac:dyDescent="0.25">
      <c r="B970" s="40">
        <v>42879</v>
      </c>
      <c r="H970" s="44"/>
      <c r="I970" s="44"/>
      <c r="K970" s="41"/>
    </row>
    <row r="971" spans="2:11" x14ac:dyDescent="0.25">
      <c r="B971" s="40">
        <v>42880</v>
      </c>
      <c r="H971" s="44"/>
      <c r="I971" s="44"/>
      <c r="K971" s="41"/>
    </row>
    <row r="972" spans="2:11" x14ac:dyDescent="0.25">
      <c r="B972" s="40">
        <v>42881</v>
      </c>
      <c r="H972" s="44"/>
      <c r="I972" s="44"/>
      <c r="K972" s="41"/>
    </row>
    <row r="973" spans="2:11" x14ac:dyDescent="0.25">
      <c r="B973" s="40">
        <v>42882</v>
      </c>
      <c r="H973" s="44"/>
      <c r="I973" s="44"/>
      <c r="K973" s="41"/>
    </row>
    <row r="974" spans="2:11" x14ac:dyDescent="0.25">
      <c r="B974" s="40">
        <v>42883</v>
      </c>
      <c r="H974" s="44"/>
      <c r="I974" s="44"/>
      <c r="K974" s="41"/>
    </row>
    <row r="975" spans="2:11" x14ac:dyDescent="0.25">
      <c r="B975" s="40">
        <v>42884</v>
      </c>
      <c r="H975" s="44"/>
      <c r="I975" s="44"/>
      <c r="K975" s="41"/>
    </row>
    <row r="976" spans="2:11" x14ac:dyDescent="0.25">
      <c r="B976" s="40">
        <v>42885</v>
      </c>
      <c r="H976" s="44"/>
      <c r="I976" s="44"/>
      <c r="K976" s="41"/>
    </row>
    <row r="977" spans="2:11" x14ac:dyDescent="0.25">
      <c r="B977" s="40">
        <v>42886</v>
      </c>
      <c r="H977" s="44"/>
      <c r="I977" s="44"/>
      <c r="K977" s="41"/>
    </row>
    <row r="978" spans="2:11" x14ac:dyDescent="0.25">
      <c r="B978" s="40">
        <v>42887</v>
      </c>
      <c r="H978" s="44"/>
      <c r="I978" s="44"/>
      <c r="K978" s="41"/>
    </row>
    <row r="979" spans="2:11" x14ac:dyDescent="0.25">
      <c r="B979" s="40">
        <v>42888</v>
      </c>
      <c r="H979" s="44"/>
      <c r="I979" s="44"/>
      <c r="K979" s="41"/>
    </row>
    <row r="980" spans="2:11" x14ac:dyDescent="0.25">
      <c r="B980" s="40">
        <v>42889</v>
      </c>
      <c r="H980" s="44"/>
      <c r="I980" s="44"/>
      <c r="K980" s="41"/>
    </row>
    <row r="981" spans="2:11" x14ac:dyDescent="0.25">
      <c r="B981" s="40">
        <v>42890</v>
      </c>
      <c r="H981" s="44"/>
      <c r="I981" s="44"/>
      <c r="K981" s="41"/>
    </row>
    <row r="982" spans="2:11" x14ac:dyDescent="0.25">
      <c r="B982" s="40">
        <v>42891</v>
      </c>
      <c r="H982" s="44"/>
      <c r="I982" s="44"/>
      <c r="K982" s="41"/>
    </row>
    <row r="983" spans="2:11" x14ac:dyDescent="0.25">
      <c r="B983" s="40">
        <v>42892</v>
      </c>
      <c r="H983" s="44"/>
      <c r="I983" s="44"/>
      <c r="K983" s="41"/>
    </row>
    <row r="984" spans="2:11" x14ac:dyDescent="0.25">
      <c r="B984" s="40">
        <v>42893</v>
      </c>
      <c r="H984" s="44"/>
      <c r="I984" s="44"/>
      <c r="K984" s="41"/>
    </row>
    <row r="985" spans="2:11" x14ac:dyDescent="0.25">
      <c r="B985" s="40">
        <v>42894</v>
      </c>
      <c r="H985" s="44"/>
      <c r="I985" s="44"/>
      <c r="K985" s="41"/>
    </row>
    <row r="986" spans="2:11" x14ac:dyDescent="0.25">
      <c r="B986" s="40">
        <v>42895</v>
      </c>
      <c r="H986" s="44"/>
      <c r="I986" s="44"/>
      <c r="K986" s="41"/>
    </row>
    <row r="987" spans="2:11" x14ac:dyDescent="0.25">
      <c r="B987" s="40">
        <v>42896</v>
      </c>
      <c r="H987" s="44"/>
      <c r="I987" s="44"/>
      <c r="K987" s="41"/>
    </row>
    <row r="988" spans="2:11" x14ac:dyDescent="0.25">
      <c r="B988" s="40">
        <v>42897</v>
      </c>
      <c r="H988" s="44"/>
      <c r="I988" s="44"/>
      <c r="K988" s="41"/>
    </row>
    <row r="989" spans="2:11" x14ac:dyDescent="0.25">
      <c r="B989" s="40">
        <v>42898</v>
      </c>
      <c r="H989" s="44"/>
      <c r="I989" s="44"/>
      <c r="K989" s="41"/>
    </row>
    <row r="990" spans="2:11" x14ac:dyDescent="0.25">
      <c r="B990" s="40">
        <v>42899</v>
      </c>
      <c r="H990" s="44"/>
      <c r="I990" s="44"/>
      <c r="K990" s="41"/>
    </row>
    <row r="991" spans="2:11" x14ac:dyDescent="0.25">
      <c r="B991" s="40">
        <v>42900</v>
      </c>
      <c r="H991" s="44"/>
      <c r="I991" s="44"/>
      <c r="K991" s="41"/>
    </row>
    <row r="992" spans="2:11" x14ac:dyDescent="0.25">
      <c r="B992" s="40">
        <v>42901</v>
      </c>
      <c r="H992" s="44"/>
      <c r="I992" s="44"/>
      <c r="K992" s="41"/>
    </row>
    <row r="993" spans="2:11" x14ac:dyDescent="0.25">
      <c r="B993" s="40">
        <v>42902</v>
      </c>
      <c r="H993" s="44"/>
      <c r="I993" s="44"/>
      <c r="K993" s="41"/>
    </row>
    <row r="994" spans="2:11" x14ac:dyDescent="0.25">
      <c r="B994" s="40">
        <v>42903</v>
      </c>
      <c r="H994" s="44"/>
      <c r="I994" s="44"/>
      <c r="K994" s="41"/>
    </row>
    <row r="995" spans="2:11" x14ac:dyDescent="0.25">
      <c r="B995" s="40">
        <v>42904</v>
      </c>
      <c r="H995" s="44"/>
      <c r="I995" s="44"/>
      <c r="K995" s="41"/>
    </row>
    <row r="996" spans="2:11" x14ac:dyDescent="0.25">
      <c r="B996" s="40">
        <v>42905</v>
      </c>
      <c r="H996" s="44"/>
      <c r="I996" s="44"/>
      <c r="K996" s="41"/>
    </row>
    <row r="997" spans="2:11" x14ac:dyDescent="0.25">
      <c r="B997" s="40">
        <v>42906</v>
      </c>
      <c r="H997" s="44"/>
      <c r="I997" s="44"/>
      <c r="K997" s="41"/>
    </row>
    <row r="998" spans="2:11" x14ac:dyDescent="0.25">
      <c r="B998" s="40">
        <v>42907</v>
      </c>
      <c r="H998" s="44"/>
      <c r="I998" s="44"/>
      <c r="K998" s="41"/>
    </row>
    <row r="999" spans="2:11" x14ac:dyDescent="0.25">
      <c r="B999" s="40">
        <v>42908</v>
      </c>
      <c r="H999" s="44"/>
      <c r="I999" s="44"/>
      <c r="K999" s="41"/>
    </row>
    <row r="1000" spans="2:11" x14ac:dyDescent="0.25">
      <c r="B1000" s="40">
        <v>42909</v>
      </c>
      <c r="H1000" s="44"/>
      <c r="I1000" s="44"/>
      <c r="K1000" s="41"/>
    </row>
    <row r="1001" spans="2:11" x14ac:dyDescent="0.25">
      <c r="B1001" s="40">
        <v>42910</v>
      </c>
      <c r="H1001" s="44"/>
      <c r="I1001" s="44"/>
      <c r="K1001" s="41"/>
    </row>
    <row r="1002" spans="2:11" x14ac:dyDescent="0.25">
      <c r="B1002" s="40">
        <v>42911</v>
      </c>
      <c r="H1002" s="44"/>
      <c r="I1002" s="44"/>
      <c r="K1002" s="41"/>
    </row>
    <row r="1003" spans="2:11" x14ac:dyDescent="0.25">
      <c r="B1003" s="40">
        <v>42912</v>
      </c>
      <c r="H1003" s="44"/>
      <c r="I1003" s="44"/>
      <c r="K1003" s="41"/>
    </row>
    <row r="1004" spans="2:11" x14ac:dyDescent="0.25">
      <c r="B1004" s="40">
        <v>42913</v>
      </c>
      <c r="H1004" s="44"/>
      <c r="I1004" s="44"/>
      <c r="K1004" s="41"/>
    </row>
    <row r="1005" spans="2:11" x14ac:dyDescent="0.25">
      <c r="B1005" s="40">
        <v>42914</v>
      </c>
      <c r="H1005" s="44"/>
      <c r="I1005" s="44"/>
      <c r="K1005" s="41"/>
    </row>
    <row r="1006" spans="2:11" x14ac:dyDescent="0.25">
      <c r="B1006" s="40">
        <v>42915</v>
      </c>
      <c r="H1006" s="44"/>
      <c r="I1006" s="44"/>
      <c r="K1006" s="41"/>
    </row>
    <row r="1007" spans="2:11" x14ac:dyDescent="0.25">
      <c r="B1007" s="40">
        <v>42916</v>
      </c>
      <c r="H1007" s="44"/>
      <c r="I1007" s="44"/>
      <c r="K1007" s="41"/>
    </row>
    <row r="1008" spans="2:11" x14ac:dyDescent="0.25">
      <c r="B1008" s="40">
        <v>42917</v>
      </c>
      <c r="H1008" s="44"/>
      <c r="I1008" s="44"/>
      <c r="K1008" s="41"/>
    </row>
    <row r="1009" spans="2:11" x14ac:dyDescent="0.25">
      <c r="B1009" s="40">
        <v>42918</v>
      </c>
      <c r="H1009" s="44"/>
      <c r="I1009" s="44"/>
      <c r="K1009" s="41"/>
    </row>
    <row r="1010" spans="2:11" x14ac:dyDescent="0.25">
      <c r="B1010" s="40">
        <v>42919</v>
      </c>
      <c r="H1010" s="44"/>
      <c r="I1010" s="44"/>
      <c r="K1010" s="41"/>
    </row>
    <row r="1011" spans="2:11" x14ac:dyDescent="0.25">
      <c r="B1011" s="40">
        <v>42920</v>
      </c>
      <c r="H1011" s="44"/>
      <c r="I1011" s="44"/>
      <c r="K1011" s="41"/>
    </row>
    <row r="1012" spans="2:11" x14ac:dyDescent="0.25">
      <c r="B1012" s="40">
        <v>42921</v>
      </c>
      <c r="H1012" s="44"/>
      <c r="I1012" s="44"/>
      <c r="K1012" s="41"/>
    </row>
    <row r="1013" spans="2:11" x14ac:dyDescent="0.25">
      <c r="B1013" s="40">
        <v>42922</v>
      </c>
      <c r="H1013" s="44"/>
      <c r="I1013" s="44"/>
      <c r="K1013" s="41"/>
    </row>
    <row r="1014" spans="2:11" x14ac:dyDescent="0.25">
      <c r="B1014" s="40">
        <v>42923</v>
      </c>
      <c r="H1014" s="44"/>
      <c r="I1014" s="44"/>
      <c r="K1014" s="41"/>
    </row>
    <row r="1015" spans="2:11" x14ac:dyDescent="0.25">
      <c r="B1015" s="40">
        <v>42924</v>
      </c>
      <c r="H1015" s="44"/>
      <c r="I1015" s="44"/>
      <c r="K1015" s="41"/>
    </row>
    <row r="1016" spans="2:11" x14ac:dyDescent="0.25">
      <c r="B1016" s="40">
        <v>42925</v>
      </c>
      <c r="H1016" s="44"/>
      <c r="I1016" s="44"/>
      <c r="K1016" s="41"/>
    </row>
    <row r="1017" spans="2:11" x14ac:dyDescent="0.25">
      <c r="B1017" s="40">
        <v>42926</v>
      </c>
      <c r="H1017" s="44"/>
      <c r="I1017" s="44"/>
      <c r="K1017" s="41"/>
    </row>
    <row r="1018" spans="2:11" x14ac:dyDescent="0.25">
      <c r="B1018" s="40">
        <v>42927</v>
      </c>
      <c r="H1018" s="44"/>
      <c r="I1018" s="44"/>
      <c r="K1018" s="41"/>
    </row>
    <row r="1019" spans="2:11" x14ac:dyDescent="0.25">
      <c r="B1019" s="40">
        <v>42928</v>
      </c>
      <c r="H1019" s="44"/>
      <c r="I1019" s="44"/>
      <c r="K1019" s="41"/>
    </row>
    <row r="1020" spans="2:11" x14ac:dyDescent="0.25">
      <c r="B1020" s="40">
        <v>42929</v>
      </c>
      <c r="H1020" s="44"/>
      <c r="I1020" s="44"/>
      <c r="K1020" s="41"/>
    </row>
    <row r="1021" spans="2:11" x14ac:dyDescent="0.25">
      <c r="B1021" s="40">
        <v>42930</v>
      </c>
      <c r="H1021" s="44"/>
      <c r="I1021" s="44"/>
      <c r="K1021" s="41"/>
    </row>
    <row r="1022" spans="2:11" x14ac:dyDescent="0.25">
      <c r="B1022" s="40">
        <v>42931</v>
      </c>
      <c r="H1022" s="44"/>
      <c r="I1022" s="44"/>
      <c r="K1022" s="41"/>
    </row>
    <row r="1023" spans="2:11" x14ac:dyDescent="0.25">
      <c r="B1023" s="40">
        <v>42932</v>
      </c>
      <c r="H1023" s="44"/>
      <c r="I1023" s="44"/>
      <c r="K1023" s="41"/>
    </row>
    <row r="1024" spans="2:11" x14ac:dyDescent="0.25">
      <c r="B1024" s="40">
        <v>42933</v>
      </c>
      <c r="H1024" s="44"/>
      <c r="I1024" s="44"/>
      <c r="K1024" s="41"/>
    </row>
    <row r="1025" spans="2:11" x14ac:dyDescent="0.25">
      <c r="B1025" s="40">
        <v>42934</v>
      </c>
      <c r="H1025" s="44"/>
      <c r="I1025" s="44"/>
      <c r="K1025" s="41"/>
    </row>
    <row r="1026" spans="2:11" x14ac:dyDescent="0.25">
      <c r="B1026" s="40">
        <v>42935</v>
      </c>
      <c r="H1026" s="44"/>
      <c r="I1026" s="44"/>
      <c r="K1026" s="41"/>
    </row>
    <row r="1027" spans="2:11" x14ac:dyDescent="0.25">
      <c r="B1027" s="40">
        <v>42936</v>
      </c>
      <c r="H1027" s="44"/>
      <c r="I1027" s="44"/>
      <c r="K1027" s="41"/>
    </row>
    <row r="1028" spans="2:11" x14ac:dyDescent="0.25">
      <c r="B1028" s="40">
        <v>42937</v>
      </c>
      <c r="H1028" s="44"/>
      <c r="I1028" s="44"/>
      <c r="K1028" s="41"/>
    </row>
    <row r="1029" spans="2:11" x14ac:dyDescent="0.25">
      <c r="B1029" s="40">
        <v>42938</v>
      </c>
      <c r="H1029" s="44"/>
      <c r="I1029" s="44"/>
      <c r="K1029" s="41"/>
    </row>
    <row r="1030" spans="2:11" x14ac:dyDescent="0.25">
      <c r="B1030" s="40">
        <v>42939</v>
      </c>
      <c r="H1030" s="44"/>
      <c r="I1030" s="44"/>
      <c r="K1030" s="41"/>
    </row>
    <row r="1031" spans="2:11" x14ac:dyDescent="0.25">
      <c r="B1031" s="40">
        <v>42940</v>
      </c>
      <c r="H1031" s="44"/>
      <c r="I1031" s="44"/>
      <c r="K1031" s="41"/>
    </row>
    <row r="1032" spans="2:11" x14ac:dyDescent="0.25">
      <c r="B1032" s="40">
        <v>42941</v>
      </c>
      <c r="H1032" s="44"/>
      <c r="I1032" s="44"/>
      <c r="K1032" s="41"/>
    </row>
    <row r="1033" spans="2:11" x14ac:dyDescent="0.25">
      <c r="B1033" s="40">
        <v>42942</v>
      </c>
      <c r="H1033" s="44"/>
      <c r="I1033" s="44"/>
      <c r="K1033" s="41"/>
    </row>
    <row r="1034" spans="2:11" x14ac:dyDescent="0.25">
      <c r="B1034" s="40">
        <v>42943</v>
      </c>
      <c r="H1034" s="44"/>
      <c r="I1034" s="44"/>
      <c r="K1034" s="41"/>
    </row>
    <row r="1035" spans="2:11" x14ac:dyDescent="0.25">
      <c r="B1035" s="40">
        <v>42944</v>
      </c>
      <c r="H1035" s="44"/>
      <c r="I1035" s="44"/>
      <c r="K1035" s="41"/>
    </row>
    <row r="1036" spans="2:11" x14ac:dyDescent="0.25">
      <c r="B1036" s="40">
        <v>42945</v>
      </c>
      <c r="H1036" s="44"/>
      <c r="I1036" s="44"/>
      <c r="K1036" s="41"/>
    </row>
    <row r="1037" spans="2:11" x14ac:dyDescent="0.25">
      <c r="B1037" s="40">
        <v>42946</v>
      </c>
      <c r="H1037" s="44"/>
      <c r="I1037" s="44"/>
      <c r="K1037" s="41"/>
    </row>
    <row r="1038" spans="2:11" x14ac:dyDescent="0.25">
      <c r="B1038" s="40">
        <v>42947</v>
      </c>
      <c r="H1038" s="44"/>
      <c r="I1038" s="44"/>
      <c r="K1038" s="41"/>
    </row>
    <row r="1039" spans="2:11" x14ac:dyDescent="0.25">
      <c r="B1039" s="40">
        <v>42948</v>
      </c>
      <c r="H1039" s="44"/>
      <c r="I1039" s="44"/>
      <c r="K1039" s="41"/>
    </row>
    <row r="1040" spans="2:11" x14ac:dyDescent="0.25">
      <c r="B1040" s="40">
        <v>42949</v>
      </c>
      <c r="H1040" s="44"/>
      <c r="I1040" s="44"/>
      <c r="K1040" s="41"/>
    </row>
    <row r="1041" spans="2:11" x14ac:dyDescent="0.25">
      <c r="B1041" s="40">
        <v>42950</v>
      </c>
      <c r="H1041" s="44"/>
      <c r="I1041" s="44"/>
      <c r="K1041" s="41"/>
    </row>
    <row r="1042" spans="2:11" x14ac:dyDescent="0.25">
      <c r="B1042" s="40">
        <v>42951</v>
      </c>
      <c r="H1042" s="44"/>
      <c r="I1042" s="44"/>
      <c r="K1042" s="41"/>
    </row>
    <row r="1043" spans="2:11" x14ac:dyDescent="0.25">
      <c r="B1043" s="40">
        <v>42952</v>
      </c>
      <c r="H1043" s="44"/>
      <c r="I1043" s="44"/>
      <c r="K1043" s="41"/>
    </row>
    <row r="1044" spans="2:11" x14ac:dyDescent="0.25">
      <c r="B1044" s="40">
        <v>42953</v>
      </c>
      <c r="H1044" s="44"/>
      <c r="I1044" s="44"/>
      <c r="K1044" s="41"/>
    </row>
    <row r="1045" spans="2:11" x14ac:dyDescent="0.25">
      <c r="B1045" s="40">
        <v>42954</v>
      </c>
      <c r="H1045" s="44"/>
      <c r="I1045" s="44"/>
      <c r="K1045" s="41"/>
    </row>
    <row r="1046" spans="2:11" x14ac:dyDescent="0.25">
      <c r="B1046" s="40">
        <v>42955</v>
      </c>
      <c r="H1046" s="44"/>
      <c r="I1046" s="44"/>
      <c r="K1046" s="41"/>
    </row>
    <row r="1047" spans="2:11" x14ac:dyDescent="0.25">
      <c r="B1047" s="40">
        <v>42956</v>
      </c>
      <c r="H1047" s="44"/>
      <c r="I1047" s="44"/>
      <c r="K1047" s="41"/>
    </row>
    <row r="1048" spans="2:11" x14ac:dyDescent="0.25">
      <c r="B1048" s="40">
        <v>42957</v>
      </c>
      <c r="H1048" s="44"/>
      <c r="I1048" s="44"/>
      <c r="K1048" s="41"/>
    </row>
    <row r="1049" spans="2:11" x14ac:dyDescent="0.25">
      <c r="B1049" s="40">
        <v>42958</v>
      </c>
      <c r="H1049" s="44"/>
      <c r="I1049" s="44"/>
      <c r="K1049" s="41"/>
    </row>
    <row r="1050" spans="2:11" x14ac:dyDescent="0.25">
      <c r="B1050" s="40">
        <v>42959</v>
      </c>
      <c r="H1050" s="44"/>
      <c r="I1050" s="44"/>
      <c r="K1050" s="41"/>
    </row>
    <row r="1051" spans="2:11" x14ac:dyDescent="0.25">
      <c r="B1051" s="40">
        <v>42960</v>
      </c>
      <c r="H1051" s="44"/>
      <c r="I1051" s="44"/>
      <c r="K1051" s="41"/>
    </row>
    <row r="1052" spans="2:11" x14ac:dyDescent="0.25">
      <c r="B1052" s="40">
        <v>42961</v>
      </c>
      <c r="H1052" s="44"/>
      <c r="I1052" s="44"/>
      <c r="K1052" s="41"/>
    </row>
    <row r="1053" spans="2:11" x14ac:dyDescent="0.25">
      <c r="B1053" s="40">
        <v>42962</v>
      </c>
      <c r="H1053" s="44"/>
      <c r="I1053" s="44"/>
      <c r="K1053" s="41"/>
    </row>
    <row r="1054" spans="2:11" x14ac:dyDescent="0.25">
      <c r="B1054" s="40">
        <v>42963</v>
      </c>
      <c r="H1054" s="44"/>
      <c r="I1054" s="44"/>
      <c r="K1054" s="41"/>
    </row>
    <row r="1055" spans="2:11" x14ac:dyDescent="0.25">
      <c r="B1055" s="40">
        <v>42964</v>
      </c>
      <c r="H1055" s="44"/>
      <c r="I1055" s="44"/>
      <c r="K1055" s="41"/>
    </row>
    <row r="1056" spans="2:11" x14ac:dyDescent="0.25">
      <c r="B1056" s="40">
        <v>42965</v>
      </c>
      <c r="H1056" s="44"/>
      <c r="I1056" s="44"/>
      <c r="K1056" s="41"/>
    </row>
    <row r="1057" spans="2:11" x14ac:dyDescent="0.25">
      <c r="B1057" s="40">
        <v>42966</v>
      </c>
      <c r="H1057" s="44"/>
      <c r="I1057" s="44"/>
      <c r="K1057" s="41"/>
    </row>
    <row r="1058" spans="2:11" x14ac:dyDescent="0.25">
      <c r="B1058" s="40">
        <v>42967</v>
      </c>
      <c r="H1058" s="44"/>
      <c r="I1058" s="44"/>
      <c r="K1058" s="41"/>
    </row>
    <row r="1059" spans="2:11" x14ac:dyDescent="0.25">
      <c r="B1059" s="40">
        <v>42968</v>
      </c>
      <c r="H1059" s="44"/>
      <c r="I1059" s="44"/>
      <c r="K1059" s="41"/>
    </row>
    <row r="1060" spans="2:11" x14ac:dyDescent="0.25">
      <c r="B1060" s="40">
        <v>42969</v>
      </c>
      <c r="H1060" s="44"/>
      <c r="I1060" s="44"/>
      <c r="K1060" s="41"/>
    </row>
    <row r="1061" spans="2:11" x14ac:dyDescent="0.25">
      <c r="B1061" s="40">
        <v>42970</v>
      </c>
      <c r="H1061" s="44"/>
      <c r="I1061" s="44"/>
      <c r="K1061" s="41"/>
    </row>
    <row r="1062" spans="2:11" x14ac:dyDescent="0.25">
      <c r="B1062" s="40">
        <v>42971</v>
      </c>
      <c r="H1062" s="44"/>
      <c r="I1062" s="44"/>
      <c r="K1062" s="41"/>
    </row>
    <row r="1063" spans="2:11" x14ac:dyDescent="0.25">
      <c r="B1063" s="40">
        <v>42972</v>
      </c>
      <c r="H1063" s="44"/>
      <c r="I1063" s="44"/>
      <c r="K1063" s="41"/>
    </row>
    <row r="1064" spans="2:11" x14ac:dyDescent="0.25">
      <c r="B1064" s="40">
        <v>42973</v>
      </c>
      <c r="H1064" s="44"/>
      <c r="I1064" s="44"/>
      <c r="K1064" s="41"/>
    </row>
    <row r="1065" spans="2:11" x14ac:dyDescent="0.25">
      <c r="B1065" s="40">
        <v>42974</v>
      </c>
      <c r="H1065" s="44"/>
      <c r="I1065" s="44"/>
      <c r="K1065" s="41"/>
    </row>
    <row r="1066" spans="2:11" x14ac:dyDescent="0.25">
      <c r="B1066" s="40">
        <v>42975</v>
      </c>
      <c r="H1066" s="44"/>
      <c r="I1066" s="44"/>
      <c r="K1066" s="41"/>
    </row>
    <row r="1067" spans="2:11" x14ac:dyDescent="0.25">
      <c r="B1067" s="40">
        <v>42976</v>
      </c>
      <c r="H1067" s="44"/>
      <c r="I1067" s="44"/>
      <c r="K1067" s="41"/>
    </row>
    <row r="1068" spans="2:11" x14ac:dyDescent="0.25">
      <c r="B1068" s="40">
        <v>42977</v>
      </c>
      <c r="H1068" s="44"/>
      <c r="I1068" s="44"/>
      <c r="K1068" s="41"/>
    </row>
    <row r="1069" spans="2:11" x14ac:dyDescent="0.25">
      <c r="B1069" s="40">
        <v>42978</v>
      </c>
      <c r="H1069" s="44"/>
      <c r="I1069" s="44"/>
      <c r="K1069" s="41"/>
    </row>
    <row r="1070" spans="2:11" x14ac:dyDescent="0.25">
      <c r="B1070" s="40">
        <v>42979</v>
      </c>
      <c r="H1070" s="44"/>
      <c r="I1070" s="44"/>
      <c r="K1070" s="41"/>
    </row>
    <row r="1071" spans="2:11" x14ac:dyDescent="0.25">
      <c r="B1071" s="40">
        <v>42980</v>
      </c>
      <c r="H1071" s="44"/>
      <c r="I1071" s="44"/>
      <c r="K1071" s="41"/>
    </row>
    <row r="1072" spans="2:11" x14ac:dyDescent="0.25">
      <c r="B1072" s="40">
        <v>42981</v>
      </c>
      <c r="H1072" s="44"/>
      <c r="I1072" s="44"/>
      <c r="K1072" s="41"/>
    </row>
    <row r="1073" spans="2:11" x14ac:dyDescent="0.25">
      <c r="B1073" s="40">
        <v>42982</v>
      </c>
      <c r="H1073" s="44"/>
      <c r="I1073" s="44"/>
      <c r="K1073" s="41"/>
    </row>
    <row r="1074" spans="2:11" x14ac:dyDescent="0.25">
      <c r="B1074" s="40">
        <v>42983</v>
      </c>
      <c r="H1074" s="44"/>
      <c r="I1074" s="44"/>
      <c r="K1074" s="41"/>
    </row>
    <row r="1075" spans="2:11" x14ac:dyDescent="0.25">
      <c r="B1075" s="40">
        <v>42984</v>
      </c>
      <c r="H1075" s="44"/>
      <c r="I1075" s="44"/>
      <c r="K1075" s="41"/>
    </row>
    <row r="1076" spans="2:11" x14ac:dyDescent="0.25">
      <c r="B1076" s="40">
        <v>42985</v>
      </c>
      <c r="H1076" s="44"/>
      <c r="I1076" s="44"/>
      <c r="K1076" s="41"/>
    </row>
    <row r="1077" spans="2:11" x14ac:dyDescent="0.25">
      <c r="B1077" s="40">
        <v>42986</v>
      </c>
      <c r="H1077" s="44"/>
      <c r="I1077" s="44"/>
      <c r="K1077" s="41"/>
    </row>
    <row r="1078" spans="2:11" x14ac:dyDescent="0.25">
      <c r="B1078" s="40">
        <v>42987</v>
      </c>
      <c r="H1078" s="44"/>
      <c r="I1078" s="44"/>
      <c r="K1078" s="41"/>
    </row>
    <row r="1079" spans="2:11" x14ac:dyDescent="0.25">
      <c r="B1079" s="40">
        <v>42988</v>
      </c>
      <c r="H1079" s="44"/>
      <c r="I1079" s="44"/>
      <c r="K1079" s="41"/>
    </row>
    <row r="1080" spans="2:11" x14ac:dyDescent="0.25">
      <c r="B1080" s="40">
        <v>42989</v>
      </c>
      <c r="H1080" s="44"/>
      <c r="I1080" s="44"/>
      <c r="K1080" s="41"/>
    </row>
    <row r="1081" spans="2:11" x14ac:dyDescent="0.25">
      <c r="B1081" s="40">
        <v>42990</v>
      </c>
      <c r="H1081" s="44"/>
      <c r="I1081" s="44"/>
      <c r="K1081" s="41"/>
    </row>
    <row r="1082" spans="2:11" x14ac:dyDescent="0.25">
      <c r="B1082" s="40">
        <v>42991</v>
      </c>
      <c r="H1082" s="44"/>
      <c r="I1082" s="44"/>
      <c r="K1082" s="41"/>
    </row>
    <row r="1083" spans="2:11" x14ac:dyDescent="0.25">
      <c r="B1083" s="40">
        <v>42992</v>
      </c>
      <c r="H1083" s="44"/>
      <c r="I1083" s="44"/>
      <c r="K1083" s="41"/>
    </row>
    <row r="1084" spans="2:11" x14ac:dyDescent="0.25">
      <c r="B1084" s="40">
        <v>42993</v>
      </c>
      <c r="H1084" s="44"/>
      <c r="I1084" s="44"/>
      <c r="K1084" s="41"/>
    </row>
    <row r="1085" spans="2:11" x14ac:dyDescent="0.25">
      <c r="B1085" s="40">
        <v>42994</v>
      </c>
      <c r="H1085" s="44"/>
      <c r="I1085" s="44"/>
      <c r="K1085" s="41"/>
    </row>
    <row r="1086" spans="2:11" x14ac:dyDescent="0.25">
      <c r="B1086" s="40">
        <v>42995</v>
      </c>
      <c r="H1086" s="44"/>
      <c r="I1086" s="44"/>
      <c r="K1086" s="41"/>
    </row>
    <row r="1087" spans="2:11" x14ac:dyDescent="0.25">
      <c r="B1087" s="40">
        <v>42996</v>
      </c>
      <c r="H1087" s="44"/>
      <c r="I1087" s="44"/>
      <c r="K1087" s="41"/>
    </row>
    <row r="1088" spans="2:11" x14ac:dyDescent="0.25">
      <c r="B1088" s="40">
        <v>42997</v>
      </c>
      <c r="H1088" s="44"/>
      <c r="I1088" s="44"/>
      <c r="K1088" s="41"/>
    </row>
    <row r="1089" spans="2:11" x14ac:dyDescent="0.25">
      <c r="B1089" s="40">
        <v>42998</v>
      </c>
      <c r="H1089" s="44"/>
      <c r="I1089" s="44"/>
      <c r="K1089" s="41"/>
    </row>
    <row r="1090" spans="2:11" x14ac:dyDescent="0.25">
      <c r="B1090" s="40">
        <v>42999</v>
      </c>
      <c r="H1090" s="44"/>
      <c r="I1090" s="44"/>
      <c r="K1090" s="41"/>
    </row>
    <row r="1091" spans="2:11" x14ac:dyDescent="0.25">
      <c r="B1091" s="40">
        <v>43000</v>
      </c>
      <c r="H1091" s="44"/>
      <c r="I1091" s="44"/>
      <c r="K1091" s="41"/>
    </row>
    <row r="1092" spans="2:11" x14ac:dyDescent="0.25">
      <c r="B1092" s="40">
        <v>43001</v>
      </c>
      <c r="H1092" s="44"/>
      <c r="I1092" s="44"/>
      <c r="K1092" s="41"/>
    </row>
    <row r="1093" spans="2:11" x14ac:dyDescent="0.25">
      <c r="B1093" s="40">
        <v>43002</v>
      </c>
      <c r="H1093" s="44"/>
      <c r="I1093" s="44"/>
      <c r="K1093" s="41"/>
    </row>
    <row r="1094" spans="2:11" x14ac:dyDescent="0.25">
      <c r="B1094" s="40">
        <v>43003</v>
      </c>
      <c r="H1094" s="44"/>
      <c r="I1094" s="44"/>
      <c r="K1094" s="41"/>
    </row>
    <row r="1095" spans="2:11" x14ac:dyDescent="0.25">
      <c r="B1095" s="40">
        <v>43004</v>
      </c>
      <c r="H1095" s="44"/>
      <c r="I1095" s="44"/>
      <c r="K1095" s="41"/>
    </row>
    <row r="1096" spans="2:11" x14ac:dyDescent="0.25">
      <c r="B1096" s="40">
        <v>43005</v>
      </c>
      <c r="H1096" s="44"/>
      <c r="I1096" s="44"/>
      <c r="K1096" s="41"/>
    </row>
    <row r="1097" spans="2:11" x14ac:dyDescent="0.25">
      <c r="B1097" s="40">
        <v>43006</v>
      </c>
      <c r="H1097" s="44"/>
      <c r="I1097" s="44"/>
      <c r="K1097" s="41"/>
    </row>
    <row r="1098" spans="2:11" x14ac:dyDescent="0.25">
      <c r="B1098" s="40">
        <v>43007</v>
      </c>
      <c r="H1098" s="44"/>
      <c r="I1098" s="44"/>
      <c r="K1098" s="41"/>
    </row>
    <row r="1099" spans="2:11" x14ac:dyDescent="0.25">
      <c r="B1099" s="40">
        <v>43008</v>
      </c>
      <c r="H1099" s="44"/>
      <c r="I1099" s="44"/>
      <c r="K1099" s="41"/>
    </row>
    <row r="1100" spans="2:11" x14ac:dyDescent="0.25">
      <c r="B1100" s="40">
        <v>43009</v>
      </c>
      <c r="H1100" s="44"/>
      <c r="I1100" s="44"/>
      <c r="K1100" s="41"/>
    </row>
    <row r="1101" spans="2:11" x14ac:dyDescent="0.25">
      <c r="B1101" s="40">
        <v>43010</v>
      </c>
      <c r="H1101" s="44"/>
      <c r="I1101" s="44"/>
      <c r="K1101" s="41"/>
    </row>
    <row r="1102" spans="2:11" x14ac:dyDescent="0.25">
      <c r="B1102" s="40">
        <v>43011</v>
      </c>
      <c r="H1102" s="44"/>
      <c r="I1102" s="44"/>
      <c r="K1102" s="41"/>
    </row>
    <row r="1103" spans="2:11" x14ac:dyDescent="0.25">
      <c r="B1103" s="40">
        <v>43012</v>
      </c>
      <c r="H1103" s="44"/>
      <c r="I1103" s="44"/>
      <c r="K1103" s="41"/>
    </row>
    <row r="1104" spans="2:11" x14ac:dyDescent="0.25">
      <c r="B1104" s="40">
        <v>43013</v>
      </c>
      <c r="H1104" s="44"/>
      <c r="I1104" s="44"/>
      <c r="K1104" s="41"/>
    </row>
    <row r="1105" spans="2:11" x14ac:dyDescent="0.25">
      <c r="B1105" s="40">
        <v>43014</v>
      </c>
      <c r="H1105" s="44"/>
      <c r="I1105" s="44"/>
      <c r="K1105" s="41"/>
    </row>
    <row r="1106" spans="2:11" x14ac:dyDescent="0.25">
      <c r="B1106" s="40">
        <v>43015</v>
      </c>
      <c r="H1106" s="44"/>
      <c r="I1106" s="44"/>
      <c r="K1106" s="41"/>
    </row>
    <row r="1107" spans="2:11" x14ac:dyDescent="0.25">
      <c r="B1107" s="40">
        <v>43016</v>
      </c>
      <c r="H1107" s="44"/>
      <c r="I1107" s="44"/>
      <c r="K1107" s="41"/>
    </row>
    <row r="1108" spans="2:11" x14ac:dyDescent="0.25">
      <c r="B1108" s="40">
        <v>43017</v>
      </c>
      <c r="H1108" s="44"/>
      <c r="I1108" s="44"/>
      <c r="K1108" s="41"/>
    </row>
    <row r="1109" spans="2:11" x14ac:dyDescent="0.25">
      <c r="B1109" s="40">
        <v>43018</v>
      </c>
      <c r="H1109" s="44"/>
      <c r="I1109" s="44"/>
      <c r="K1109" s="41"/>
    </row>
    <row r="1110" spans="2:11" x14ac:dyDescent="0.25">
      <c r="B1110" s="40">
        <v>43019</v>
      </c>
      <c r="H1110" s="44"/>
      <c r="I1110" s="44"/>
      <c r="K1110" s="41"/>
    </row>
    <row r="1111" spans="2:11" x14ac:dyDescent="0.25">
      <c r="B1111" s="40">
        <v>43020</v>
      </c>
      <c r="H1111" s="44"/>
      <c r="I1111" s="44"/>
      <c r="K1111" s="41"/>
    </row>
    <row r="1112" spans="2:11" x14ac:dyDescent="0.25">
      <c r="B1112" s="40">
        <v>43021</v>
      </c>
      <c r="H1112" s="44"/>
      <c r="I1112" s="44"/>
      <c r="K1112" s="41"/>
    </row>
    <row r="1113" spans="2:11" x14ac:dyDescent="0.25">
      <c r="B1113" s="40">
        <v>43022</v>
      </c>
      <c r="H1113" s="44"/>
      <c r="I1113" s="44"/>
      <c r="K1113" s="41"/>
    </row>
    <row r="1114" spans="2:11" x14ac:dyDescent="0.25">
      <c r="B1114" s="40">
        <v>43023</v>
      </c>
      <c r="H1114" s="44"/>
      <c r="I1114" s="44"/>
      <c r="K1114" s="41"/>
    </row>
    <row r="1115" spans="2:11" x14ac:dyDescent="0.25">
      <c r="B1115" s="40">
        <v>43024</v>
      </c>
      <c r="H1115" s="44"/>
      <c r="I1115" s="44"/>
      <c r="K1115" s="41"/>
    </row>
    <row r="1116" spans="2:11" x14ac:dyDescent="0.25">
      <c r="B1116" s="40">
        <v>43025</v>
      </c>
      <c r="H1116" s="44"/>
      <c r="I1116" s="44"/>
      <c r="K1116" s="41"/>
    </row>
    <row r="1117" spans="2:11" x14ac:dyDescent="0.25">
      <c r="B1117" s="40">
        <v>43026</v>
      </c>
      <c r="H1117" s="44"/>
      <c r="I1117" s="44"/>
      <c r="K1117" s="41"/>
    </row>
    <row r="1118" spans="2:11" x14ac:dyDescent="0.25">
      <c r="B1118" s="40">
        <v>43027</v>
      </c>
      <c r="H1118" s="44"/>
      <c r="I1118" s="44"/>
      <c r="K1118" s="41"/>
    </row>
    <row r="1119" spans="2:11" x14ac:dyDescent="0.25">
      <c r="B1119" s="40">
        <v>43028</v>
      </c>
      <c r="H1119" s="44"/>
      <c r="I1119" s="44"/>
      <c r="K1119" s="41"/>
    </row>
    <row r="1120" spans="2:11" x14ac:dyDescent="0.25">
      <c r="B1120" s="40">
        <v>43029</v>
      </c>
      <c r="H1120" s="44"/>
      <c r="I1120" s="44"/>
      <c r="K1120" s="41"/>
    </row>
    <row r="1121" spans="2:11" x14ac:dyDescent="0.25">
      <c r="B1121" s="40">
        <v>43030</v>
      </c>
      <c r="H1121" s="44"/>
      <c r="I1121" s="44"/>
      <c r="K1121" s="41"/>
    </row>
    <row r="1122" spans="2:11" x14ac:dyDescent="0.25">
      <c r="B1122" s="40">
        <v>43031</v>
      </c>
      <c r="H1122" s="44"/>
      <c r="I1122" s="44"/>
      <c r="K1122" s="41"/>
    </row>
    <row r="1123" spans="2:11" x14ac:dyDescent="0.25">
      <c r="B1123" s="40">
        <v>43032</v>
      </c>
      <c r="H1123" s="44"/>
      <c r="I1123" s="44"/>
      <c r="K1123" s="41"/>
    </row>
    <row r="1124" spans="2:11" x14ac:dyDescent="0.25">
      <c r="B1124" s="40">
        <v>43033</v>
      </c>
      <c r="H1124" s="44"/>
      <c r="I1124" s="44"/>
      <c r="K1124" s="41"/>
    </row>
    <row r="1125" spans="2:11" x14ac:dyDescent="0.25">
      <c r="B1125" s="40">
        <v>43034</v>
      </c>
      <c r="H1125" s="44"/>
      <c r="I1125" s="44"/>
      <c r="K1125" s="41"/>
    </row>
    <row r="1126" spans="2:11" x14ac:dyDescent="0.25">
      <c r="B1126" s="40">
        <v>43035</v>
      </c>
      <c r="H1126" s="44"/>
      <c r="I1126" s="44"/>
      <c r="K1126" s="41"/>
    </row>
    <row r="1127" spans="2:11" x14ac:dyDescent="0.25">
      <c r="B1127" s="40">
        <v>43036</v>
      </c>
      <c r="H1127" s="44"/>
      <c r="I1127" s="44"/>
      <c r="K1127" s="41"/>
    </row>
    <row r="1128" spans="2:11" x14ac:dyDescent="0.25">
      <c r="B1128" s="40">
        <v>43037</v>
      </c>
      <c r="H1128" s="44"/>
      <c r="I1128" s="44"/>
      <c r="K1128" s="41"/>
    </row>
    <row r="1129" spans="2:11" x14ac:dyDescent="0.25">
      <c r="B1129" s="40">
        <v>43038</v>
      </c>
      <c r="H1129" s="44"/>
      <c r="I1129" s="44"/>
      <c r="K1129" s="41"/>
    </row>
    <row r="1130" spans="2:11" x14ac:dyDescent="0.25">
      <c r="B1130" s="40">
        <v>43039</v>
      </c>
      <c r="H1130" s="44"/>
      <c r="I1130" s="44"/>
      <c r="K1130" s="41"/>
    </row>
    <row r="1131" spans="2:11" x14ac:dyDescent="0.25">
      <c r="B1131" s="40">
        <v>43040</v>
      </c>
      <c r="H1131" s="44"/>
      <c r="I1131" s="44"/>
      <c r="K1131" s="41"/>
    </row>
    <row r="1132" spans="2:11" x14ac:dyDescent="0.25">
      <c r="B1132" s="40">
        <v>43041</v>
      </c>
      <c r="H1132" s="44"/>
      <c r="I1132" s="44"/>
      <c r="K1132" s="41"/>
    </row>
    <row r="1133" spans="2:11" x14ac:dyDescent="0.25">
      <c r="B1133" s="40">
        <v>43042</v>
      </c>
      <c r="H1133" s="44"/>
      <c r="I1133" s="44"/>
      <c r="K1133" s="41"/>
    </row>
    <row r="1134" spans="2:11" x14ac:dyDescent="0.25">
      <c r="B1134" s="40">
        <v>43043</v>
      </c>
      <c r="H1134" s="44"/>
      <c r="I1134" s="44"/>
      <c r="K1134" s="41"/>
    </row>
    <row r="1135" spans="2:11" x14ac:dyDescent="0.25">
      <c r="B1135" s="40">
        <v>43044</v>
      </c>
      <c r="H1135" s="44"/>
      <c r="I1135" s="44"/>
      <c r="K1135" s="41"/>
    </row>
    <row r="1136" spans="2:11" x14ac:dyDescent="0.25">
      <c r="B1136" s="40">
        <v>43045</v>
      </c>
      <c r="H1136" s="44"/>
      <c r="I1136" s="44"/>
      <c r="K1136" s="41"/>
    </row>
    <row r="1137" spans="2:11" x14ac:dyDescent="0.25">
      <c r="B1137" s="40">
        <v>43046</v>
      </c>
      <c r="H1137" s="44"/>
      <c r="I1137" s="44"/>
      <c r="K1137" s="41"/>
    </row>
    <row r="1138" spans="2:11" x14ac:dyDescent="0.25">
      <c r="B1138" s="40">
        <v>43047</v>
      </c>
      <c r="H1138" s="44"/>
      <c r="I1138" s="44"/>
      <c r="K1138" s="41"/>
    </row>
    <row r="1139" spans="2:11" x14ac:dyDescent="0.25">
      <c r="B1139" s="40">
        <v>43048</v>
      </c>
      <c r="H1139" s="44"/>
      <c r="I1139" s="44"/>
      <c r="K1139" s="41"/>
    </row>
    <row r="1140" spans="2:11" x14ac:dyDescent="0.25">
      <c r="B1140" s="40">
        <v>43049</v>
      </c>
      <c r="H1140" s="44"/>
      <c r="I1140" s="44"/>
      <c r="K1140" s="41"/>
    </row>
    <row r="1141" spans="2:11" x14ac:dyDescent="0.25">
      <c r="B1141" s="40">
        <v>43050</v>
      </c>
      <c r="H1141" s="44"/>
      <c r="I1141" s="44"/>
      <c r="K1141" s="41"/>
    </row>
    <row r="1142" spans="2:11" x14ac:dyDescent="0.25">
      <c r="B1142" s="40">
        <v>43051</v>
      </c>
      <c r="H1142" s="44"/>
      <c r="I1142" s="44"/>
      <c r="K1142" s="41"/>
    </row>
    <row r="1143" spans="2:11" x14ac:dyDescent="0.25">
      <c r="B1143" s="40">
        <v>43052</v>
      </c>
      <c r="H1143" s="44"/>
      <c r="I1143" s="44"/>
      <c r="K1143" s="41"/>
    </row>
    <row r="1144" spans="2:11" x14ac:dyDescent="0.25">
      <c r="B1144" s="40">
        <v>43053</v>
      </c>
      <c r="H1144" s="44"/>
      <c r="I1144" s="44"/>
      <c r="K1144" s="41"/>
    </row>
    <row r="1145" spans="2:11" x14ac:dyDescent="0.25">
      <c r="B1145" s="40">
        <v>43054</v>
      </c>
      <c r="H1145" s="44"/>
      <c r="I1145" s="44"/>
      <c r="K1145" s="41"/>
    </row>
    <row r="1146" spans="2:11" x14ac:dyDescent="0.25">
      <c r="B1146" s="40">
        <v>43055</v>
      </c>
      <c r="H1146" s="44"/>
      <c r="I1146" s="44"/>
      <c r="K1146" s="41"/>
    </row>
    <row r="1147" spans="2:11" x14ac:dyDescent="0.25">
      <c r="B1147" s="40">
        <v>43056</v>
      </c>
      <c r="H1147" s="44"/>
      <c r="I1147" s="44"/>
      <c r="K1147" s="41"/>
    </row>
    <row r="1148" spans="2:11" x14ac:dyDescent="0.25">
      <c r="B1148" s="40">
        <v>43057</v>
      </c>
      <c r="H1148" s="44"/>
      <c r="I1148" s="44"/>
      <c r="K1148" s="41"/>
    </row>
    <row r="1149" spans="2:11" x14ac:dyDescent="0.25">
      <c r="B1149" s="40">
        <v>43058</v>
      </c>
      <c r="H1149" s="44"/>
      <c r="I1149" s="44"/>
      <c r="K1149" s="41"/>
    </row>
    <row r="1150" spans="2:11" x14ac:dyDescent="0.25">
      <c r="B1150" s="40">
        <v>43059</v>
      </c>
      <c r="H1150" s="44"/>
      <c r="I1150" s="44"/>
      <c r="K1150" s="41"/>
    </row>
    <row r="1151" spans="2:11" x14ac:dyDescent="0.25">
      <c r="B1151" s="40">
        <v>43060</v>
      </c>
      <c r="H1151" s="44"/>
      <c r="I1151" s="44"/>
      <c r="K1151" s="41"/>
    </row>
    <row r="1152" spans="2:11" x14ac:dyDescent="0.25">
      <c r="B1152" s="40">
        <v>43061</v>
      </c>
      <c r="H1152" s="44"/>
      <c r="I1152" s="44"/>
      <c r="K1152" s="41"/>
    </row>
    <row r="1153" spans="2:11" x14ac:dyDescent="0.25">
      <c r="B1153" s="40">
        <v>43062</v>
      </c>
      <c r="H1153" s="44"/>
      <c r="I1153" s="44"/>
      <c r="K1153" s="41"/>
    </row>
    <row r="1154" spans="2:11" x14ac:dyDescent="0.25">
      <c r="B1154" s="40">
        <v>43063</v>
      </c>
      <c r="H1154" s="44"/>
      <c r="I1154" s="44"/>
      <c r="K1154" s="41"/>
    </row>
    <row r="1155" spans="2:11" x14ac:dyDescent="0.25">
      <c r="B1155" s="40">
        <v>43064</v>
      </c>
      <c r="H1155" s="44"/>
      <c r="I1155" s="44"/>
      <c r="K1155" s="41"/>
    </row>
    <row r="1156" spans="2:11" x14ac:dyDescent="0.25">
      <c r="B1156" s="40">
        <v>43065</v>
      </c>
      <c r="H1156" s="44"/>
      <c r="I1156" s="44"/>
      <c r="K1156" s="41"/>
    </row>
    <row r="1157" spans="2:11" x14ac:dyDescent="0.25">
      <c r="B1157" s="40">
        <v>43066</v>
      </c>
      <c r="H1157" s="44"/>
      <c r="I1157" s="44"/>
      <c r="K1157" s="41"/>
    </row>
    <row r="1158" spans="2:11" x14ac:dyDescent="0.25">
      <c r="B1158" s="40">
        <v>43067</v>
      </c>
      <c r="H1158" s="44"/>
      <c r="I1158" s="44"/>
      <c r="K1158" s="41"/>
    </row>
    <row r="1159" spans="2:11" x14ac:dyDescent="0.25">
      <c r="B1159" s="40">
        <v>43068</v>
      </c>
      <c r="H1159" s="44"/>
      <c r="I1159" s="44"/>
      <c r="K1159" s="41"/>
    </row>
    <row r="1160" spans="2:11" x14ac:dyDescent="0.25">
      <c r="B1160" s="40">
        <v>43069</v>
      </c>
      <c r="H1160" s="44"/>
      <c r="I1160" s="44"/>
      <c r="K1160" s="41"/>
    </row>
    <row r="1161" spans="2:11" x14ac:dyDescent="0.25">
      <c r="B1161" s="40">
        <v>43070</v>
      </c>
      <c r="H1161" s="44"/>
      <c r="I1161" s="44"/>
      <c r="K1161" s="41"/>
    </row>
    <row r="1162" spans="2:11" x14ac:dyDescent="0.25">
      <c r="B1162" s="40">
        <v>43071</v>
      </c>
      <c r="H1162" s="44"/>
      <c r="I1162" s="44"/>
      <c r="K1162" s="41"/>
    </row>
    <row r="1163" spans="2:11" x14ac:dyDescent="0.25">
      <c r="B1163" s="40">
        <v>43072</v>
      </c>
      <c r="H1163" s="44"/>
      <c r="I1163" s="44"/>
      <c r="K1163" s="41"/>
    </row>
    <row r="1164" spans="2:11" x14ac:dyDescent="0.25">
      <c r="B1164" s="40">
        <v>43073</v>
      </c>
      <c r="H1164" s="44"/>
      <c r="I1164" s="44"/>
      <c r="K1164" s="41"/>
    </row>
    <row r="1165" spans="2:11" x14ac:dyDescent="0.25">
      <c r="B1165" s="40">
        <v>43074</v>
      </c>
      <c r="H1165" s="44"/>
      <c r="I1165" s="44"/>
      <c r="K1165" s="41"/>
    </row>
    <row r="1166" spans="2:11" x14ac:dyDescent="0.25">
      <c r="B1166" s="40">
        <v>43075</v>
      </c>
      <c r="H1166" s="44"/>
      <c r="I1166" s="44"/>
      <c r="K1166" s="41"/>
    </row>
    <row r="1167" spans="2:11" x14ac:dyDescent="0.25">
      <c r="B1167" s="40">
        <v>43076</v>
      </c>
      <c r="H1167" s="44"/>
      <c r="I1167" s="44"/>
      <c r="K1167" s="41"/>
    </row>
    <row r="1168" spans="2:11" x14ac:dyDescent="0.25">
      <c r="B1168" s="40">
        <v>43077</v>
      </c>
      <c r="H1168" s="44"/>
      <c r="I1168" s="44"/>
      <c r="K1168" s="41"/>
    </row>
    <row r="1169" spans="2:11" x14ac:dyDescent="0.25">
      <c r="B1169" s="40">
        <v>43078</v>
      </c>
      <c r="H1169" s="44"/>
      <c r="I1169" s="44"/>
      <c r="K1169" s="41"/>
    </row>
    <row r="1170" spans="2:11" x14ac:dyDescent="0.25">
      <c r="B1170" s="40">
        <v>43079</v>
      </c>
      <c r="H1170" s="44"/>
      <c r="I1170" s="44"/>
      <c r="K1170" s="41"/>
    </row>
    <row r="1171" spans="2:11" x14ac:dyDescent="0.25">
      <c r="B1171" s="40">
        <v>43080</v>
      </c>
      <c r="H1171" s="44"/>
      <c r="I1171" s="44"/>
      <c r="K1171" s="41"/>
    </row>
    <row r="1172" spans="2:11" x14ac:dyDescent="0.25">
      <c r="B1172" s="40">
        <v>43081</v>
      </c>
      <c r="H1172" s="44"/>
      <c r="I1172" s="44"/>
      <c r="K1172" s="41"/>
    </row>
    <row r="1173" spans="2:11" x14ac:dyDescent="0.25">
      <c r="B1173" s="40">
        <v>43082</v>
      </c>
      <c r="H1173" s="44"/>
      <c r="I1173" s="44"/>
      <c r="K1173" s="41"/>
    </row>
    <row r="1174" spans="2:11" x14ac:dyDescent="0.25">
      <c r="B1174" s="40">
        <v>43083</v>
      </c>
      <c r="H1174" s="44"/>
      <c r="I1174" s="44"/>
      <c r="K1174" s="41"/>
    </row>
    <row r="1175" spans="2:11" x14ac:dyDescent="0.25">
      <c r="B1175" s="40">
        <v>43084</v>
      </c>
      <c r="H1175" s="44"/>
      <c r="I1175" s="44"/>
      <c r="K1175" s="41"/>
    </row>
    <row r="1176" spans="2:11" x14ac:dyDescent="0.25">
      <c r="B1176" s="40">
        <v>43085</v>
      </c>
      <c r="H1176" s="44"/>
      <c r="I1176" s="44"/>
      <c r="K1176" s="41"/>
    </row>
    <row r="1177" spans="2:11" x14ac:dyDescent="0.25">
      <c r="B1177" s="40">
        <v>43086</v>
      </c>
      <c r="H1177" s="44"/>
      <c r="I1177" s="44"/>
      <c r="K1177" s="41"/>
    </row>
    <row r="1178" spans="2:11" x14ac:dyDescent="0.25">
      <c r="B1178" s="40">
        <v>43087</v>
      </c>
      <c r="H1178" s="44"/>
      <c r="I1178" s="44"/>
      <c r="K1178" s="41"/>
    </row>
    <row r="1179" spans="2:11" x14ac:dyDescent="0.25">
      <c r="B1179" s="40">
        <v>43088</v>
      </c>
      <c r="H1179" s="44"/>
      <c r="I1179" s="44"/>
      <c r="K1179" s="41"/>
    </row>
    <row r="1180" spans="2:11" x14ac:dyDescent="0.25">
      <c r="B1180" s="40">
        <v>43089</v>
      </c>
      <c r="H1180" s="44"/>
      <c r="I1180" s="44"/>
      <c r="K1180" s="41"/>
    </row>
    <row r="1181" spans="2:11" x14ac:dyDescent="0.25">
      <c r="B1181" s="40">
        <v>43090</v>
      </c>
      <c r="H1181" s="44"/>
      <c r="I1181" s="44"/>
      <c r="K1181" s="41"/>
    </row>
    <row r="1182" spans="2:11" x14ac:dyDescent="0.25">
      <c r="B1182" s="40">
        <v>43091</v>
      </c>
      <c r="H1182" s="44"/>
      <c r="I1182" s="44"/>
      <c r="K1182" s="41"/>
    </row>
    <row r="1183" spans="2:11" x14ac:dyDescent="0.25">
      <c r="B1183" s="40">
        <v>43092</v>
      </c>
      <c r="H1183" s="44"/>
      <c r="I1183" s="44"/>
      <c r="K1183" s="41"/>
    </row>
    <row r="1184" spans="2:11" x14ac:dyDescent="0.25">
      <c r="B1184" s="40">
        <v>43093</v>
      </c>
      <c r="H1184" s="44"/>
      <c r="I1184" s="44"/>
      <c r="K1184" s="41"/>
    </row>
    <row r="1185" spans="2:11" x14ac:dyDescent="0.25">
      <c r="B1185" s="40">
        <v>43094</v>
      </c>
      <c r="H1185" s="44"/>
      <c r="I1185" s="44"/>
      <c r="K1185" s="41"/>
    </row>
    <row r="1186" spans="2:11" x14ac:dyDescent="0.25">
      <c r="B1186" s="40">
        <v>43095</v>
      </c>
      <c r="H1186" s="44"/>
      <c r="I1186" s="44"/>
      <c r="K1186" s="41"/>
    </row>
    <row r="1187" spans="2:11" x14ac:dyDescent="0.25">
      <c r="B1187" s="40">
        <v>43096</v>
      </c>
      <c r="H1187" s="44"/>
      <c r="I1187" s="44"/>
      <c r="K1187" s="41"/>
    </row>
    <row r="1188" spans="2:11" x14ac:dyDescent="0.25">
      <c r="B1188" s="40">
        <v>43097</v>
      </c>
      <c r="H1188" s="44"/>
      <c r="I1188" s="44"/>
      <c r="K1188" s="41"/>
    </row>
    <row r="1189" spans="2:11" x14ac:dyDescent="0.25">
      <c r="B1189" s="40">
        <v>43098</v>
      </c>
      <c r="H1189" s="44"/>
      <c r="I1189" s="44"/>
      <c r="K1189" s="41"/>
    </row>
    <row r="1190" spans="2:11" x14ac:dyDescent="0.25">
      <c r="B1190" s="40">
        <v>43099</v>
      </c>
      <c r="H1190" s="44"/>
      <c r="I1190" s="44"/>
      <c r="K1190" s="41"/>
    </row>
    <row r="1191" spans="2:11" x14ac:dyDescent="0.25">
      <c r="B1191" s="40">
        <v>43100</v>
      </c>
      <c r="H1191" s="44"/>
      <c r="I1191" s="44"/>
      <c r="K1191" s="41"/>
    </row>
    <row r="1192" spans="2:11" x14ac:dyDescent="0.25">
      <c r="B1192" s="40">
        <v>43101</v>
      </c>
      <c r="H1192" s="44"/>
      <c r="I1192" s="44"/>
      <c r="K1192" s="41"/>
    </row>
    <row r="1193" spans="2:11" x14ac:dyDescent="0.25">
      <c r="B1193" s="40">
        <v>43102</v>
      </c>
      <c r="H1193" s="44"/>
      <c r="I1193" s="44"/>
      <c r="K1193" s="41"/>
    </row>
    <row r="1194" spans="2:11" x14ac:dyDescent="0.25">
      <c r="B1194" s="40">
        <v>43103</v>
      </c>
      <c r="H1194" s="44"/>
      <c r="I1194" s="44"/>
      <c r="K1194" s="41"/>
    </row>
    <row r="1195" spans="2:11" x14ac:dyDescent="0.25">
      <c r="B1195" s="40">
        <v>43104</v>
      </c>
      <c r="H1195" s="44"/>
      <c r="I1195" s="44"/>
      <c r="K1195" s="41"/>
    </row>
    <row r="1196" spans="2:11" x14ac:dyDescent="0.25">
      <c r="B1196" s="40">
        <v>43105</v>
      </c>
      <c r="H1196" s="44"/>
      <c r="I1196" s="44"/>
      <c r="K1196" s="41"/>
    </row>
    <row r="1197" spans="2:11" x14ac:dyDescent="0.25">
      <c r="B1197" s="40">
        <v>43106</v>
      </c>
      <c r="H1197" s="44"/>
      <c r="I1197" s="44"/>
      <c r="K1197" s="41"/>
    </row>
    <row r="1198" spans="2:11" x14ac:dyDescent="0.25">
      <c r="B1198" s="40">
        <v>43107</v>
      </c>
      <c r="H1198" s="44"/>
      <c r="I1198" s="44"/>
      <c r="K1198" s="41"/>
    </row>
    <row r="1199" spans="2:11" x14ac:dyDescent="0.25">
      <c r="B1199" s="40">
        <v>43108</v>
      </c>
      <c r="H1199" s="44"/>
      <c r="I1199" s="44"/>
      <c r="K1199" s="41"/>
    </row>
    <row r="1200" spans="2:11" x14ac:dyDescent="0.25">
      <c r="B1200" s="40">
        <v>43109</v>
      </c>
      <c r="H1200" s="44"/>
      <c r="I1200" s="44"/>
      <c r="K1200" s="41"/>
    </row>
    <row r="1201" spans="2:11" x14ac:dyDescent="0.25">
      <c r="B1201" s="40">
        <v>43110</v>
      </c>
      <c r="H1201" s="44"/>
      <c r="I1201" s="44"/>
      <c r="K1201" s="41"/>
    </row>
    <row r="1202" spans="2:11" x14ac:dyDescent="0.25">
      <c r="B1202" s="40">
        <v>43111</v>
      </c>
      <c r="H1202" s="44"/>
      <c r="I1202" s="44"/>
      <c r="K1202" s="41"/>
    </row>
    <row r="1203" spans="2:11" x14ac:dyDescent="0.25">
      <c r="B1203" s="40">
        <v>43112</v>
      </c>
      <c r="H1203" s="44"/>
      <c r="I1203" s="44"/>
      <c r="K1203" s="41"/>
    </row>
    <row r="1204" spans="2:11" x14ac:dyDescent="0.25">
      <c r="B1204" s="40">
        <v>43113</v>
      </c>
      <c r="H1204" s="44"/>
      <c r="I1204" s="44"/>
      <c r="K1204" s="41"/>
    </row>
    <row r="1205" spans="2:11" x14ac:dyDescent="0.25">
      <c r="B1205" s="40">
        <v>43114</v>
      </c>
      <c r="H1205" s="44"/>
      <c r="I1205" s="44"/>
      <c r="K1205" s="41"/>
    </row>
    <row r="1206" spans="2:11" x14ac:dyDescent="0.25">
      <c r="B1206" s="40">
        <v>43115</v>
      </c>
      <c r="H1206" s="44"/>
      <c r="I1206" s="44"/>
      <c r="K1206" s="41"/>
    </row>
    <row r="1207" spans="2:11" x14ac:dyDescent="0.25">
      <c r="B1207" s="40">
        <v>43116</v>
      </c>
      <c r="H1207" s="44"/>
      <c r="I1207" s="44"/>
      <c r="K1207" s="41"/>
    </row>
    <row r="1208" spans="2:11" x14ac:dyDescent="0.25">
      <c r="B1208" s="40">
        <v>43117</v>
      </c>
      <c r="H1208" s="44"/>
      <c r="I1208" s="44"/>
      <c r="K1208" s="41"/>
    </row>
    <row r="1209" spans="2:11" x14ac:dyDescent="0.25">
      <c r="B1209" s="40">
        <v>43118</v>
      </c>
      <c r="H1209" s="44"/>
      <c r="I1209" s="44"/>
      <c r="K1209" s="41"/>
    </row>
    <row r="1210" spans="2:11" x14ac:dyDescent="0.25">
      <c r="B1210" s="40">
        <v>43119</v>
      </c>
      <c r="H1210" s="44"/>
      <c r="I1210" s="44"/>
      <c r="K1210" s="41"/>
    </row>
    <row r="1211" spans="2:11" x14ac:dyDescent="0.25">
      <c r="B1211" s="40">
        <v>43120</v>
      </c>
      <c r="H1211" s="44"/>
      <c r="I1211" s="44"/>
      <c r="K1211" s="41"/>
    </row>
    <row r="1212" spans="2:11" x14ac:dyDescent="0.25">
      <c r="B1212" s="40">
        <v>43121</v>
      </c>
      <c r="H1212" s="44"/>
      <c r="I1212" s="44"/>
      <c r="K1212" s="41"/>
    </row>
    <row r="1213" spans="2:11" x14ac:dyDescent="0.25">
      <c r="B1213" s="40">
        <v>43122</v>
      </c>
      <c r="H1213" s="44"/>
      <c r="I1213" s="44"/>
      <c r="K1213" s="41"/>
    </row>
    <row r="1214" spans="2:11" x14ac:dyDescent="0.25">
      <c r="B1214" s="40">
        <v>43123</v>
      </c>
      <c r="H1214" s="44"/>
      <c r="I1214" s="44"/>
      <c r="K1214" s="41"/>
    </row>
    <row r="1215" spans="2:11" x14ac:dyDescent="0.25">
      <c r="B1215" s="40">
        <v>43124</v>
      </c>
      <c r="H1215" s="44"/>
      <c r="I1215" s="44"/>
      <c r="K1215" s="41"/>
    </row>
    <row r="1216" spans="2:11" x14ac:dyDescent="0.25">
      <c r="B1216" s="40">
        <v>43125</v>
      </c>
      <c r="H1216" s="44"/>
      <c r="I1216" s="44"/>
      <c r="K1216" s="41"/>
    </row>
    <row r="1217" spans="2:11" x14ac:dyDescent="0.25">
      <c r="B1217" s="40">
        <v>43126</v>
      </c>
      <c r="H1217" s="44"/>
      <c r="I1217" s="44"/>
      <c r="K1217" s="41"/>
    </row>
    <row r="1218" spans="2:11" x14ac:dyDescent="0.25">
      <c r="B1218" s="40">
        <v>43127</v>
      </c>
      <c r="H1218" s="44"/>
      <c r="I1218" s="44"/>
      <c r="K1218" s="41"/>
    </row>
    <row r="1219" spans="2:11" x14ac:dyDescent="0.25">
      <c r="B1219" s="40">
        <v>43128</v>
      </c>
      <c r="H1219" s="44"/>
      <c r="I1219" s="44"/>
      <c r="K1219" s="41"/>
    </row>
    <row r="1220" spans="2:11" x14ac:dyDescent="0.25">
      <c r="B1220" s="40">
        <v>43129</v>
      </c>
      <c r="H1220" s="44"/>
      <c r="I1220" s="44"/>
      <c r="K1220" s="41"/>
    </row>
    <row r="1221" spans="2:11" x14ac:dyDescent="0.25">
      <c r="B1221" s="40">
        <v>43130</v>
      </c>
      <c r="H1221" s="44"/>
      <c r="I1221" s="44"/>
      <c r="K1221" s="41"/>
    </row>
    <row r="1222" spans="2:11" x14ac:dyDescent="0.25">
      <c r="B1222" s="40">
        <v>43131</v>
      </c>
      <c r="H1222" s="44"/>
      <c r="I1222" s="44"/>
      <c r="K1222" s="41"/>
    </row>
    <row r="1223" spans="2:11" x14ac:dyDescent="0.25">
      <c r="B1223" s="40">
        <v>43132</v>
      </c>
      <c r="H1223" s="44"/>
      <c r="I1223" s="44"/>
      <c r="K1223" s="41"/>
    </row>
    <row r="1224" spans="2:11" x14ac:dyDescent="0.25">
      <c r="B1224" s="40">
        <v>43133</v>
      </c>
      <c r="H1224" s="44"/>
      <c r="I1224" s="44"/>
      <c r="K1224" s="41"/>
    </row>
    <row r="1225" spans="2:11" x14ac:dyDescent="0.25">
      <c r="B1225" s="40">
        <v>43134</v>
      </c>
      <c r="H1225" s="44"/>
      <c r="I1225" s="44"/>
      <c r="K1225" s="41"/>
    </row>
    <row r="1226" spans="2:11" x14ac:dyDescent="0.25">
      <c r="B1226" s="40">
        <v>43135</v>
      </c>
      <c r="H1226" s="44"/>
      <c r="I1226" s="44"/>
      <c r="K1226" s="41"/>
    </row>
    <row r="1227" spans="2:11" x14ac:dyDescent="0.25">
      <c r="B1227" s="40">
        <v>43136</v>
      </c>
      <c r="H1227" s="44"/>
      <c r="I1227" s="44"/>
      <c r="K1227" s="41"/>
    </row>
    <row r="1228" spans="2:11" x14ac:dyDescent="0.25">
      <c r="B1228" s="40">
        <v>43137</v>
      </c>
      <c r="H1228" s="44"/>
      <c r="I1228" s="44"/>
      <c r="K1228" s="41"/>
    </row>
    <row r="1229" spans="2:11" x14ac:dyDescent="0.25">
      <c r="B1229" s="40">
        <v>43138</v>
      </c>
      <c r="H1229" s="44"/>
      <c r="I1229" s="44"/>
      <c r="K1229" s="41"/>
    </row>
    <row r="1230" spans="2:11" x14ac:dyDescent="0.25">
      <c r="B1230" s="40">
        <v>43139</v>
      </c>
      <c r="H1230" s="44"/>
      <c r="I1230" s="44"/>
      <c r="K1230" s="41"/>
    </row>
    <row r="1231" spans="2:11" x14ac:dyDescent="0.25">
      <c r="B1231" s="40">
        <v>43140</v>
      </c>
      <c r="H1231" s="44"/>
      <c r="I1231" s="44"/>
      <c r="K1231" s="41"/>
    </row>
    <row r="1232" spans="2:11" x14ac:dyDescent="0.25">
      <c r="B1232" s="40">
        <v>43141</v>
      </c>
      <c r="H1232" s="44"/>
      <c r="I1232" s="44"/>
      <c r="K1232" s="41"/>
    </row>
    <row r="1233" spans="2:11" x14ac:dyDescent="0.25">
      <c r="B1233" s="40">
        <v>43142</v>
      </c>
      <c r="H1233" s="44"/>
      <c r="I1233" s="44"/>
      <c r="K1233" s="41"/>
    </row>
    <row r="1234" spans="2:11" x14ac:dyDescent="0.25">
      <c r="B1234" s="40">
        <v>43143</v>
      </c>
      <c r="H1234" s="44"/>
      <c r="I1234" s="44"/>
      <c r="K1234" s="41"/>
    </row>
    <row r="1235" spans="2:11" x14ac:dyDescent="0.25">
      <c r="B1235" s="40">
        <v>43144</v>
      </c>
      <c r="H1235" s="44"/>
      <c r="I1235" s="44"/>
      <c r="K1235" s="41"/>
    </row>
    <row r="1236" spans="2:11" x14ac:dyDescent="0.25">
      <c r="B1236" s="40">
        <v>43145</v>
      </c>
      <c r="H1236" s="44"/>
      <c r="I1236" s="44"/>
      <c r="K1236" s="41"/>
    </row>
    <row r="1237" spans="2:11" x14ac:dyDescent="0.25">
      <c r="B1237" s="40">
        <v>43146</v>
      </c>
      <c r="H1237" s="44"/>
      <c r="I1237" s="44"/>
      <c r="K1237" s="41"/>
    </row>
    <row r="1238" spans="2:11" x14ac:dyDescent="0.25">
      <c r="B1238" s="40">
        <v>43147</v>
      </c>
      <c r="H1238" s="44"/>
      <c r="I1238" s="44"/>
      <c r="K1238" s="41"/>
    </row>
    <row r="1239" spans="2:11" x14ac:dyDescent="0.25">
      <c r="B1239" s="40">
        <v>43148</v>
      </c>
      <c r="H1239" s="44"/>
      <c r="I1239" s="44"/>
      <c r="K1239" s="41"/>
    </row>
    <row r="1240" spans="2:11" x14ac:dyDescent="0.25">
      <c r="B1240" s="40">
        <v>43149</v>
      </c>
      <c r="H1240" s="44"/>
      <c r="I1240" s="44"/>
      <c r="K1240" s="41"/>
    </row>
    <row r="1241" spans="2:11" x14ac:dyDescent="0.25">
      <c r="B1241" s="40">
        <v>43150</v>
      </c>
      <c r="H1241" s="44"/>
      <c r="I1241" s="44"/>
      <c r="K1241" s="41"/>
    </row>
    <row r="1242" spans="2:11" x14ac:dyDescent="0.25">
      <c r="B1242" s="40">
        <v>43151</v>
      </c>
      <c r="H1242" s="44"/>
      <c r="I1242" s="44"/>
      <c r="K1242" s="41"/>
    </row>
    <row r="1243" spans="2:11" x14ac:dyDescent="0.25">
      <c r="B1243" s="40">
        <v>43152</v>
      </c>
      <c r="H1243" s="44"/>
      <c r="I1243" s="44"/>
      <c r="K1243" s="41"/>
    </row>
    <row r="1244" spans="2:11" x14ac:dyDescent="0.25">
      <c r="B1244" s="40">
        <v>43153</v>
      </c>
      <c r="H1244" s="44"/>
      <c r="I1244" s="44"/>
      <c r="K1244" s="41"/>
    </row>
    <row r="1245" spans="2:11" x14ac:dyDescent="0.25">
      <c r="B1245" s="40">
        <v>43154</v>
      </c>
      <c r="H1245" s="44"/>
      <c r="I1245" s="44"/>
      <c r="K1245" s="41"/>
    </row>
    <row r="1246" spans="2:11" x14ac:dyDescent="0.25">
      <c r="B1246" s="40">
        <v>43155</v>
      </c>
      <c r="H1246" s="44"/>
      <c r="I1246" s="44"/>
      <c r="K1246" s="41"/>
    </row>
    <row r="1247" spans="2:11" x14ac:dyDescent="0.25">
      <c r="B1247" s="40">
        <v>43156</v>
      </c>
      <c r="H1247" s="44"/>
      <c r="I1247" s="44"/>
      <c r="K1247" s="41"/>
    </row>
    <row r="1248" spans="2:11" x14ac:dyDescent="0.25">
      <c r="B1248" s="40">
        <v>43157</v>
      </c>
      <c r="H1248" s="44"/>
      <c r="I1248" s="44"/>
      <c r="K1248" s="41"/>
    </row>
    <row r="1249" spans="2:11" x14ac:dyDescent="0.25">
      <c r="B1249" s="40">
        <v>43158</v>
      </c>
      <c r="H1249" s="44"/>
      <c r="I1249" s="44"/>
      <c r="K1249" s="41"/>
    </row>
    <row r="1250" spans="2:11" x14ac:dyDescent="0.25">
      <c r="B1250" s="40">
        <v>43159</v>
      </c>
      <c r="H1250" s="44"/>
      <c r="I1250" s="44"/>
      <c r="K1250" s="41"/>
    </row>
    <row r="1251" spans="2:11" x14ac:dyDescent="0.25">
      <c r="B1251" s="40">
        <v>43160</v>
      </c>
      <c r="H1251" s="44"/>
      <c r="I1251" s="44"/>
      <c r="K1251" s="41"/>
    </row>
    <row r="1252" spans="2:11" x14ac:dyDescent="0.25">
      <c r="B1252" s="40">
        <v>43161</v>
      </c>
      <c r="H1252" s="44"/>
      <c r="I1252" s="44"/>
      <c r="K1252" s="41"/>
    </row>
    <row r="1253" spans="2:11" x14ac:dyDescent="0.25">
      <c r="B1253" s="40">
        <v>43162</v>
      </c>
      <c r="H1253" s="44"/>
      <c r="I1253" s="44"/>
      <c r="K1253" s="41"/>
    </row>
    <row r="1254" spans="2:11" x14ac:dyDescent="0.25">
      <c r="B1254" s="40">
        <v>43163</v>
      </c>
      <c r="H1254" s="44"/>
      <c r="I1254" s="44"/>
      <c r="K1254" s="41"/>
    </row>
    <row r="1255" spans="2:11" x14ac:dyDescent="0.25">
      <c r="B1255" s="40">
        <v>43164</v>
      </c>
      <c r="H1255" s="44"/>
      <c r="I1255" s="44"/>
      <c r="K1255" s="41"/>
    </row>
    <row r="1256" spans="2:11" x14ac:dyDescent="0.25">
      <c r="B1256" s="40">
        <v>43165</v>
      </c>
      <c r="H1256" s="44"/>
      <c r="I1256" s="44"/>
      <c r="K1256" s="41"/>
    </row>
    <row r="1257" spans="2:11" x14ac:dyDescent="0.25">
      <c r="B1257" s="40">
        <v>43166</v>
      </c>
      <c r="H1257" s="44"/>
      <c r="I1257" s="44"/>
      <c r="K1257" s="41"/>
    </row>
    <row r="1258" spans="2:11" x14ac:dyDescent="0.25">
      <c r="B1258" s="40">
        <v>43167</v>
      </c>
      <c r="H1258" s="44"/>
      <c r="I1258" s="44"/>
      <c r="K1258" s="41"/>
    </row>
    <row r="1259" spans="2:11" x14ac:dyDescent="0.25">
      <c r="B1259" s="40">
        <v>43168</v>
      </c>
      <c r="H1259" s="44"/>
      <c r="I1259" s="44"/>
      <c r="K1259" s="41"/>
    </row>
    <row r="1260" spans="2:11" x14ac:dyDescent="0.25">
      <c r="B1260" s="40">
        <v>43169</v>
      </c>
      <c r="H1260" s="44"/>
      <c r="I1260" s="44"/>
      <c r="K1260" s="41"/>
    </row>
    <row r="1261" spans="2:11" x14ac:dyDescent="0.25">
      <c r="B1261" s="40">
        <v>43170</v>
      </c>
      <c r="H1261" s="44"/>
      <c r="I1261" s="44"/>
      <c r="K1261" s="41"/>
    </row>
    <row r="1262" spans="2:11" x14ac:dyDescent="0.25">
      <c r="B1262" s="40">
        <v>43171</v>
      </c>
      <c r="H1262" s="44"/>
      <c r="I1262" s="44"/>
      <c r="K1262" s="41"/>
    </row>
    <row r="1263" spans="2:11" x14ac:dyDescent="0.25">
      <c r="B1263" s="40">
        <v>43172</v>
      </c>
      <c r="H1263" s="44"/>
      <c r="I1263" s="44"/>
      <c r="K1263" s="41"/>
    </row>
    <row r="1264" spans="2:11" x14ac:dyDescent="0.25">
      <c r="B1264" s="40">
        <v>43173</v>
      </c>
      <c r="H1264" s="44"/>
      <c r="I1264" s="44"/>
      <c r="K1264" s="41"/>
    </row>
    <row r="1265" spans="2:11" x14ac:dyDescent="0.25">
      <c r="B1265" s="40">
        <v>43174</v>
      </c>
      <c r="H1265" s="44"/>
      <c r="I1265" s="44"/>
      <c r="K1265" s="41"/>
    </row>
    <row r="1266" spans="2:11" x14ac:dyDescent="0.25">
      <c r="B1266" s="40">
        <v>43175</v>
      </c>
      <c r="H1266" s="44"/>
      <c r="I1266" s="44"/>
      <c r="K1266" s="41"/>
    </row>
    <row r="1267" spans="2:11" x14ac:dyDescent="0.25">
      <c r="B1267" s="40">
        <v>43176</v>
      </c>
      <c r="H1267" s="44"/>
      <c r="I1267" s="44"/>
      <c r="K1267" s="41"/>
    </row>
    <row r="1268" spans="2:11" x14ac:dyDescent="0.25">
      <c r="B1268" s="40">
        <v>43177</v>
      </c>
      <c r="H1268" s="44"/>
      <c r="I1268" s="44"/>
      <c r="K1268" s="41"/>
    </row>
    <row r="1269" spans="2:11" x14ac:dyDescent="0.25">
      <c r="B1269" s="40">
        <v>43178</v>
      </c>
      <c r="H1269" s="44"/>
      <c r="I1269" s="44"/>
      <c r="K1269" s="41"/>
    </row>
    <row r="1270" spans="2:11" x14ac:dyDescent="0.25">
      <c r="B1270" s="40">
        <v>43179</v>
      </c>
      <c r="H1270" s="44"/>
      <c r="I1270" s="44"/>
      <c r="K1270" s="41"/>
    </row>
    <row r="1271" spans="2:11" x14ac:dyDescent="0.25">
      <c r="B1271" s="40">
        <v>43180</v>
      </c>
      <c r="H1271" s="44"/>
      <c r="I1271" s="44"/>
      <c r="K1271" s="41"/>
    </row>
    <row r="1272" spans="2:11" x14ac:dyDescent="0.25">
      <c r="B1272" s="40">
        <v>43181</v>
      </c>
      <c r="H1272" s="44"/>
      <c r="I1272" s="44"/>
      <c r="K1272" s="41"/>
    </row>
    <row r="1273" spans="2:11" x14ac:dyDescent="0.25">
      <c r="B1273" s="40">
        <v>43182</v>
      </c>
      <c r="H1273" s="44"/>
      <c r="I1273" s="44"/>
      <c r="K1273" s="41"/>
    </row>
    <row r="1274" spans="2:11" x14ac:dyDescent="0.25">
      <c r="B1274" s="40">
        <v>43183</v>
      </c>
      <c r="H1274" s="44"/>
      <c r="I1274" s="44"/>
      <c r="K1274" s="41"/>
    </row>
    <row r="1275" spans="2:11" x14ac:dyDescent="0.25">
      <c r="B1275" s="40">
        <v>43184</v>
      </c>
      <c r="H1275" s="44"/>
      <c r="I1275" s="44"/>
      <c r="K1275" s="41"/>
    </row>
    <row r="1276" spans="2:11" x14ac:dyDescent="0.25">
      <c r="B1276" s="40">
        <v>43185</v>
      </c>
      <c r="H1276" s="44"/>
      <c r="I1276" s="44"/>
      <c r="K1276" s="41"/>
    </row>
    <row r="1277" spans="2:11" x14ac:dyDescent="0.25">
      <c r="B1277" s="40">
        <v>43186</v>
      </c>
      <c r="H1277" s="44"/>
      <c r="I1277" s="44"/>
      <c r="K1277" s="41"/>
    </row>
    <row r="1278" spans="2:11" x14ac:dyDescent="0.25">
      <c r="B1278" s="40">
        <v>43187</v>
      </c>
      <c r="H1278" s="44"/>
      <c r="I1278" s="44"/>
      <c r="K1278" s="41"/>
    </row>
    <row r="1279" spans="2:11" x14ac:dyDescent="0.25">
      <c r="B1279" s="40">
        <v>43188</v>
      </c>
      <c r="H1279" s="44"/>
      <c r="I1279" s="44"/>
      <c r="K1279" s="41"/>
    </row>
    <row r="1280" spans="2:11" x14ac:dyDescent="0.25">
      <c r="B1280" s="40">
        <v>43189</v>
      </c>
      <c r="H1280" s="44"/>
      <c r="I1280" s="44"/>
      <c r="K1280" s="41"/>
    </row>
    <row r="1281" spans="2:11" x14ac:dyDescent="0.25">
      <c r="B1281" s="40">
        <v>43190</v>
      </c>
      <c r="H1281" s="44"/>
      <c r="I1281" s="44"/>
      <c r="K1281" s="41"/>
    </row>
    <row r="1282" spans="2:11" x14ac:dyDescent="0.25">
      <c r="B1282" s="40" t="s">
        <v>335</v>
      </c>
      <c r="H1282" s="44"/>
      <c r="I1282" s="44"/>
      <c r="K1282" s="41"/>
    </row>
    <row r="1283" spans="2:11" x14ac:dyDescent="0.25">
      <c r="B1283" s="40" t="s">
        <v>334</v>
      </c>
      <c r="H1283" s="44"/>
      <c r="I1283" s="44"/>
      <c r="K1283" s="41"/>
    </row>
    <row r="1284" spans="2:11" x14ac:dyDescent="0.25">
      <c r="B1284" s="40" t="s">
        <v>333</v>
      </c>
      <c r="H1284" s="44"/>
      <c r="I1284" s="44"/>
      <c r="K1284" s="41"/>
    </row>
    <row r="1285" spans="2:11" x14ac:dyDescent="0.25">
      <c r="B1285" s="40" t="s">
        <v>332</v>
      </c>
      <c r="H1285" s="44"/>
      <c r="I1285" s="44"/>
      <c r="K1285" s="41"/>
    </row>
    <row r="1286" spans="2:11" x14ac:dyDescent="0.25">
      <c r="B1286" s="40" t="s">
        <v>331</v>
      </c>
      <c r="H1286" s="44"/>
      <c r="I1286" s="44"/>
      <c r="K1286" s="41"/>
    </row>
    <row r="1287" spans="2:11" x14ac:dyDescent="0.25">
      <c r="B1287" s="40" t="s">
        <v>330</v>
      </c>
      <c r="H1287" s="44"/>
      <c r="I1287" s="44"/>
      <c r="K1287" s="41"/>
    </row>
    <row r="1288" spans="2:11" x14ac:dyDescent="0.25">
      <c r="B1288" s="40" t="s">
        <v>329</v>
      </c>
      <c r="H1288" s="44"/>
      <c r="I1288" s="44"/>
      <c r="K1288" s="41"/>
    </row>
    <row r="1289" spans="2:11" x14ac:dyDescent="0.25">
      <c r="B1289" s="40" t="s">
        <v>328</v>
      </c>
      <c r="H1289" s="44"/>
      <c r="I1289" s="44"/>
      <c r="K1289" s="41"/>
    </row>
    <row r="1290" spans="2:11" x14ac:dyDescent="0.25">
      <c r="B1290" s="40" t="s">
        <v>327</v>
      </c>
      <c r="H1290" s="44"/>
      <c r="I1290" s="44"/>
      <c r="K1290" s="41"/>
    </row>
    <row r="1291" spans="2:11" x14ac:dyDescent="0.25">
      <c r="B1291" s="40" t="s">
        <v>326</v>
      </c>
      <c r="H1291" s="44"/>
      <c r="I1291" s="44"/>
      <c r="K1291" s="41"/>
    </row>
    <row r="1292" spans="2:11" x14ac:dyDescent="0.25">
      <c r="B1292" s="40" t="s">
        <v>325</v>
      </c>
      <c r="H1292" s="44"/>
      <c r="I1292" s="44"/>
      <c r="K1292" s="41"/>
    </row>
    <row r="1293" spans="2:11" x14ac:dyDescent="0.25">
      <c r="B1293" s="40" t="s">
        <v>324</v>
      </c>
      <c r="H1293" s="44"/>
      <c r="I1293" s="44"/>
      <c r="K1293" s="41"/>
    </row>
    <row r="1294" spans="2:11" x14ac:dyDescent="0.25">
      <c r="B1294" s="40" t="s">
        <v>323</v>
      </c>
      <c r="H1294" s="44"/>
      <c r="I1294" s="44"/>
      <c r="K1294" s="41"/>
    </row>
    <row r="1295" spans="2:11" x14ac:dyDescent="0.25">
      <c r="B1295" s="40" t="s">
        <v>322</v>
      </c>
      <c r="H1295" s="44"/>
      <c r="I1295" s="44"/>
      <c r="K1295" s="41"/>
    </row>
    <row r="1296" spans="2:11" x14ac:dyDescent="0.25">
      <c r="B1296" s="40" t="s">
        <v>321</v>
      </c>
      <c r="H1296" s="44"/>
      <c r="I1296" s="44"/>
      <c r="K1296" s="41"/>
    </row>
    <row r="1297" spans="2:11" x14ac:dyDescent="0.25">
      <c r="B1297" s="40" t="s">
        <v>320</v>
      </c>
      <c r="H1297" s="44"/>
      <c r="I1297" s="44"/>
      <c r="K1297" s="41"/>
    </row>
    <row r="1298" spans="2:11" x14ac:dyDescent="0.25">
      <c r="B1298" s="40" t="s">
        <v>319</v>
      </c>
      <c r="H1298" s="44"/>
      <c r="I1298" s="44"/>
      <c r="K1298" s="41"/>
    </row>
    <row r="1299" spans="2:11" x14ac:dyDescent="0.25">
      <c r="B1299" s="40" t="s">
        <v>318</v>
      </c>
      <c r="H1299" s="44"/>
      <c r="I1299" s="44"/>
      <c r="K1299" s="41"/>
    </row>
    <row r="1300" spans="2:11" x14ac:dyDescent="0.25">
      <c r="B1300" s="40" t="s">
        <v>317</v>
      </c>
      <c r="H1300" s="44"/>
      <c r="I1300" s="44"/>
      <c r="K1300" s="41"/>
    </row>
    <row r="1301" spans="2:11" x14ac:dyDescent="0.25">
      <c r="B1301" s="40" t="s">
        <v>316</v>
      </c>
      <c r="H1301" s="44"/>
      <c r="I1301" s="44"/>
      <c r="K1301" s="41"/>
    </row>
    <row r="1302" spans="2:11" x14ac:dyDescent="0.25">
      <c r="B1302" s="40" t="s">
        <v>315</v>
      </c>
      <c r="H1302" s="44"/>
      <c r="I1302" s="44"/>
      <c r="K1302" s="41"/>
    </row>
    <row r="1303" spans="2:11" x14ac:dyDescent="0.25">
      <c r="B1303" s="40" t="s">
        <v>314</v>
      </c>
      <c r="H1303" s="44"/>
      <c r="I1303" s="44"/>
      <c r="K1303" s="41"/>
    </row>
    <row r="1304" spans="2:11" x14ac:dyDescent="0.25">
      <c r="B1304" s="40" t="s">
        <v>313</v>
      </c>
      <c r="H1304" s="44"/>
      <c r="I1304" s="44"/>
      <c r="K1304" s="41"/>
    </row>
    <row r="1305" spans="2:11" x14ac:dyDescent="0.25">
      <c r="B1305" s="40" t="s">
        <v>312</v>
      </c>
      <c r="H1305" s="44"/>
      <c r="I1305" s="44"/>
      <c r="K1305" s="41"/>
    </row>
    <row r="1306" spans="2:11" x14ac:dyDescent="0.25">
      <c r="B1306" s="40" t="s">
        <v>311</v>
      </c>
      <c r="H1306" s="44"/>
      <c r="I1306" s="44"/>
      <c r="K1306" s="41"/>
    </row>
    <row r="1307" spans="2:11" x14ac:dyDescent="0.25">
      <c r="B1307" s="40" t="s">
        <v>310</v>
      </c>
      <c r="H1307" s="44"/>
      <c r="I1307" s="44"/>
      <c r="K1307" s="41"/>
    </row>
    <row r="1308" spans="2:11" x14ac:dyDescent="0.25">
      <c r="B1308" s="40" t="s">
        <v>309</v>
      </c>
      <c r="H1308" s="44"/>
      <c r="I1308" s="44"/>
      <c r="K1308" s="41"/>
    </row>
    <row r="1309" spans="2:11" x14ac:dyDescent="0.25">
      <c r="B1309" s="40" t="s">
        <v>308</v>
      </c>
      <c r="H1309" s="44"/>
      <c r="I1309" s="44"/>
      <c r="K1309" s="41"/>
    </row>
    <row r="1310" spans="2:11" x14ac:dyDescent="0.25">
      <c r="B1310" s="40" t="s">
        <v>307</v>
      </c>
      <c r="H1310" s="44"/>
      <c r="I1310" s="44"/>
      <c r="K1310" s="41"/>
    </row>
    <row r="1311" spans="2:11" x14ac:dyDescent="0.25">
      <c r="B1311" s="40" t="s">
        <v>306</v>
      </c>
      <c r="H1311" s="44"/>
      <c r="I1311" s="44"/>
      <c r="K1311" s="41"/>
    </row>
    <row r="1312" spans="2:11" x14ac:dyDescent="0.25">
      <c r="B1312" s="40" t="s">
        <v>305</v>
      </c>
      <c r="H1312" s="44"/>
      <c r="I1312" s="44"/>
      <c r="K1312" s="41"/>
    </row>
    <row r="1313" spans="2:11" x14ac:dyDescent="0.25">
      <c r="B1313" s="40" t="s">
        <v>304</v>
      </c>
      <c r="H1313" s="44"/>
      <c r="I1313" s="44"/>
      <c r="K1313" s="41"/>
    </row>
    <row r="1314" spans="2:11" x14ac:dyDescent="0.25">
      <c r="B1314" s="40" t="s">
        <v>303</v>
      </c>
      <c r="H1314" s="44"/>
      <c r="I1314" s="44"/>
      <c r="K1314" s="41"/>
    </row>
    <row r="1315" spans="2:11" x14ac:dyDescent="0.25">
      <c r="B1315" s="40" t="s">
        <v>302</v>
      </c>
      <c r="H1315" s="44"/>
      <c r="I1315" s="44"/>
      <c r="K1315" s="41"/>
    </row>
    <row r="1316" spans="2:11" x14ac:dyDescent="0.25">
      <c r="B1316" s="40" t="s">
        <v>301</v>
      </c>
      <c r="H1316" s="44"/>
      <c r="I1316" s="44"/>
      <c r="K1316" s="41"/>
    </row>
    <row r="1317" spans="2:11" x14ac:dyDescent="0.25">
      <c r="B1317" s="40" t="s">
        <v>300</v>
      </c>
      <c r="H1317" s="44"/>
      <c r="I1317" s="44"/>
      <c r="K1317" s="41"/>
    </row>
    <row r="1318" spans="2:11" x14ac:dyDescent="0.25">
      <c r="B1318" s="40" t="s">
        <v>299</v>
      </c>
      <c r="H1318" s="44"/>
      <c r="I1318" s="44"/>
      <c r="K1318" s="41"/>
    </row>
    <row r="1319" spans="2:11" x14ac:dyDescent="0.25">
      <c r="B1319" s="40" t="s">
        <v>298</v>
      </c>
      <c r="H1319" s="44"/>
      <c r="I1319" s="44"/>
      <c r="K1319" s="41"/>
    </row>
    <row r="1320" spans="2:11" x14ac:dyDescent="0.25">
      <c r="B1320" s="40" t="s">
        <v>297</v>
      </c>
      <c r="H1320" s="44"/>
      <c r="I1320" s="44"/>
      <c r="K1320" s="41"/>
    </row>
    <row r="1321" spans="2:11" x14ac:dyDescent="0.25">
      <c r="B1321" s="40" t="s">
        <v>296</v>
      </c>
      <c r="H1321" s="44"/>
      <c r="I1321" s="44"/>
      <c r="K1321" s="41"/>
    </row>
    <row r="1322" spans="2:11" x14ac:dyDescent="0.25">
      <c r="B1322" s="40" t="s">
        <v>295</v>
      </c>
      <c r="H1322" s="44"/>
      <c r="I1322" s="44"/>
      <c r="K1322" s="41"/>
    </row>
    <row r="1323" spans="2:11" x14ac:dyDescent="0.25">
      <c r="B1323" s="40" t="s">
        <v>294</v>
      </c>
      <c r="H1323" s="44"/>
      <c r="I1323" s="44"/>
      <c r="K1323" s="41"/>
    </row>
    <row r="1324" spans="2:11" x14ac:dyDescent="0.25">
      <c r="B1324" s="40" t="s">
        <v>293</v>
      </c>
      <c r="H1324" s="44"/>
      <c r="I1324" s="44"/>
      <c r="K1324" s="41"/>
    </row>
    <row r="1325" spans="2:11" x14ac:dyDescent="0.25">
      <c r="B1325" s="40" t="s">
        <v>292</v>
      </c>
      <c r="H1325" s="44"/>
      <c r="I1325" s="44"/>
      <c r="K1325" s="41"/>
    </row>
    <row r="1326" spans="2:11" x14ac:dyDescent="0.25">
      <c r="B1326" s="40" t="s">
        <v>291</v>
      </c>
      <c r="H1326" s="44"/>
      <c r="I1326" s="44"/>
      <c r="K1326" s="41"/>
    </row>
    <row r="1327" spans="2:11" x14ac:dyDescent="0.25">
      <c r="B1327" s="40" t="s">
        <v>290</v>
      </c>
      <c r="H1327" s="44"/>
      <c r="I1327" s="44"/>
      <c r="K1327" s="41"/>
    </row>
    <row r="1328" spans="2:11" x14ac:dyDescent="0.25">
      <c r="B1328" s="40" t="s">
        <v>289</v>
      </c>
      <c r="H1328" s="44"/>
      <c r="I1328" s="44"/>
      <c r="K1328" s="41"/>
    </row>
    <row r="1329" spans="2:11" x14ac:dyDescent="0.25">
      <c r="B1329" s="40" t="s">
        <v>288</v>
      </c>
      <c r="H1329" s="44"/>
      <c r="I1329" s="44"/>
      <c r="K1329" s="41"/>
    </row>
    <row r="1330" spans="2:11" x14ac:dyDescent="0.25">
      <c r="B1330" s="40" t="s">
        <v>287</v>
      </c>
      <c r="H1330" s="44"/>
      <c r="I1330" s="44"/>
      <c r="K1330" s="41"/>
    </row>
    <row r="1331" spans="2:11" x14ac:dyDescent="0.25">
      <c r="B1331" s="40" t="s">
        <v>286</v>
      </c>
      <c r="H1331" s="44"/>
      <c r="I1331" s="44"/>
      <c r="K1331" s="41"/>
    </row>
    <row r="1332" spans="2:11" x14ac:dyDescent="0.25">
      <c r="B1332" s="40" t="s">
        <v>285</v>
      </c>
      <c r="H1332" s="44"/>
      <c r="I1332" s="44"/>
      <c r="K1332" s="41"/>
    </row>
    <row r="1333" spans="2:11" x14ac:dyDescent="0.25">
      <c r="B1333" s="40" t="s">
        <v>284</v>
      </c>
      <c r="H1333" s="44"/>
      <c r="I1333" s="44"/>
      <c r="K1333" s="41"/>
    </row>
    <row r="1334" spans="2:11" x14ac:dyDescent="0.25">
      <c r="B1334" s="40" t="s">
        <v>283</v>
      </c>
      <c r="H1334" s="44"/>
      <c r="I1334" s="44"/>
      <c r="K1334" s="41"/>
    </row>
    <row r="1335" spans="2:11" x14ac:dyDescent="0.25">
      <c r="B1335" s="40" t="s">
        <v>282</v>
      </c>
      <c r="H1335" s="44"/>
      <c r="I1335" s="44"/>
      <c r="K1335" s="41"/>
    </row>
    <row r="1336" spans="2:11" x14ac:dyDescent="0.25">
      <c r="B1336" s="40" t="s">
        <v>281</v>
      </c>
      <c r="H1336" s="44"/>
      <c r="I1336" s="44"/>
      <c r="K1336" s="41"/>
    </row>
    <row r="1337" spans="2:11" x14ac:dyDescent="0.25">
      <c r="B1337" s="40" t="s">
        <v>280</v>
      </c>
      <c r="H1337" s="44"/>
      <c r="I1337" s="44"/>
      <c r="K1337" s="41"/>
    </row>
    <row r="1338" spans="2:11" x14ac:dyDescent="0.25">
      <c r="B1338" s="40" t="s">
        <v>279</v>
      </c>
      <c r="H1338" s="44"/>
      <c r="I1338" s="44"/>
      <c r="K1338" s="41"/>
    </row>
    <row r="1339" spans="2:11" x14ac:dyDescent="0.25">
      <c r="B1339" s="40" t="s">
        <v>278</v>
      </c>
      <c r="H1339" s="44"/>
      <c r="I1339" s="44"/>
      <c r="K1339" s="41"/>
    </row>
    <row r="1340" spans="2:11" x14ac:dyDescent="0.25">
      <c r="B1340" s="40" t="s">
        <v>277</v>
      </c>
      <c r="H1340" s="44"/>
      <c r="I1340" s="44"/>
      <c r="K1340" s="41"/>
    </row>
    <row r="1341" spans="2:11" x14ac:dyDescent="0.25">
      <c r="B1341" s="40" t="s">
        <v>276</v>
      </c>
      <c r="H1341" s="44"/>
      <c r="I1341" s="44"/>
      <c r="K1341" s="41"/>
    </row>
    <row r="1342" spans="2:11" x14ac:dyDescent="0.25">
      <c r="B1342" s="40" t="s">
        <v>275</v>
      </c>
      <c r="H1342" s="44"/>
      <c r="I1342" s="44"/>
      <c r="K1342" s="41"/>
    </row>
    <row r="1343" spans="2:11" x14ac:dyDescent="0.25">
      <c r="B1343" s="40" t="s">
        <v>274</v>
      </c>
      <c r="H1343" s="44"/>
      <c r="I1343" s="44"/>
      <c r="K1343" s="41"/>
    </row>
    <row r="1344" spans="2:11" x14ac:dyDescent="0.25">
      <c r="B1344" s="40" t="s">
        <v>273</v>
      </c>
      <c r="H1344" s="44"/>
      <c r="I1344" s="44"/>
      <c r="K1344" s="41"/>
    </row>
    <row r="1345" spans="2:11" x14ac:dyDescent="0.25">
      <c r="B1345" s="40" t="s">
        <v>272</v>
      </c>
      <c r="H1345" s="44"/>
      <c r="I1345" s="44"/>
      <c r="K1345" s="41"/>
    </row>
    <row r="1346" spans="2:11" x14ac:dyDescent="0.25">
      <c r="B1346" s="40" t="s">
        <v>271</v>
      </c>
      <c r="H1346" s="44"/>
      <c r="I1346" s="44"/>
      <c r="K1346" s="41"/>
    </row>
    <row r="1347" spans="2:11" x14ac:dyDescent="0.25">
      <c r="B1347" s="40" t="s">
        <v>270</v>
      </c>
      <c r="H1347" s="44"/>
      <c r="I1347" s="44"/>
      <c r="K1347" s="41"/>
    </row>
    <row r="1348" spans="2:11" x14ac:dyDescent="0.25">
      <c r="B1348" s="40" t="s">
        <v>269</v>
      </c>
      <c r="H1348" s="44"/>
      <c r="I1348" s="44"/>
      <c r="K1348" s="41"/>
    </row>
    <row r="1349" spans="2:11" x14ac:dyDescent="0.25">
      <c r="B1349" s="40" t="s">
        <v>268</v>
      </c>
      <c r="H1349" s="44"/>
      <c r="I1349" s="44"/>
      <c r="K1349" s="41"/>
    </row>
    <row r="1350" spans="2:11" x14ac:dyDescent="0.25">
      <c r="B1350" s="40" t="s">
        <v>267</v>
      </c>
      <c r="H1350" s="44"/>
      <c r="I1350" s="44"/>
      <c r="K1350" s="41"/>
    </row>
    <row r="1351" spans="2:11" x14ac:dyDescent="0.25">
      <c r="B1351" s="40" t="s">
        <v>266</v>
      </c>
      <c r="H1351" s="44"/>
      <c r="I1351" s="44"/>
      <c r="K1351" s="41"/>
    </row>
    <row r="1352" spans="2:11" x14ac:dyDescent="0.25">
      <c r="B1352" s="40" t="s">
        <v>265</v>
      </c>
      <c r="H1352" s="44"/>
      <c r="I1352" s="44"/>
      <c r="K1352" s="41"/>
    </row>
    <row r="1353" spans="2:11" x14ac:dyDescent="0.25">
      <c r="B1353" s="40" t="s">
        <v>264</v>
      </c>
      <c r="H1353" s="44"/>
      <c r="I1353" s="44"/>
      <c r="K1353" s="41"/>
    </row>
    <row r="1354" spans="2:11" x14ac:dyDescent="0.25">
      <c r="B1354" s="40" t="s">
        <v>263</v>
      </c>
      <c r="H1354" s="44"/>
      <c r="I1354" s="44"/>
      <c r="K1354" s="41"/>
    </row>
    <row r="1355" spans="2:11" x14ac:dyDescent="0.25">
      <c r="B1355" s="40" t="s">
        <v>262</v>
      </c>
      <c r="H1355" s="44"/>
      <c r="I1355" s="44"/>
      <c r="K1355" s="41"/>
    </row>
    <row r="1356" spans="2:11" x14ac:dyDescent="0.25">
      <c r="B1356" s="40" t="s">
        <v>261</v>
      </c>
      <c r="H1356" s="44"/>
      <c r="I1356" s="44"/>
      <c r="K1356" s="41"/>
    </row>
    <row r="1357" spans="2:11" x14ac:dyDescent="0.25">
      <c r="B1357" s="40" t="s">
        <v>260</v>
      </c>
      <c r="H1357" s="44"/>
      <c r="I1357" s="44"/>
      <c r="K1357" s="41"/>
    </row>
    <row r="1358" spans="2:11" x14ac:dyDescent="0.25">
      <c r="B1358" s="40" t="s">
        <v>259</v>
      </c>
      <c r="H1358" s="44"/>
      <c r="I1358" s="44"/>
      <c r="K1358" s="41"/>
    </row>
    <row r="1359" spans="2:11" x14ac:dyDescent="0.25">
      <c r="B1359" s="40" t="s">
        <v>258</v>
      </c>
      <c r="H1359" s="44"/>
      <c r="I1359" s="44"/>
      <c r="K1359" s="41"/>
    </row>
    <row r="1360" spans="2:11" x14ac:dyDescent="0.25">
      <c r="B1360" s="40" t="s">
        <v>257</v>
      </c>
      <c r="H1360" s="44"/>
      <c r="I1360" s="44"/>
      <c r="K1360" s="41"/>
    </row>
    <row r="1361" spans="2:11" x14ac:dyDescent="0.25">
      <c r="B1361" s="40" t="s">
        <v>256</v>
      </c>
      <c r="H1361" s="44"/>
      <c r="I1361" s="44"/>
      <c r="K1361" s="41"/>
    </row>
    <row r="1362" spans="2:11" x14ac:dyDescent="0.25">
      <c r="B1362" s="40" t="s">
        <v>255</v>
      </c>
      <c r="H1362" s="44"/>
      <c r="I1362" s="44"/>
      <c r="K1362" s="41"/>
    </row>
    <row r="1363" spans="2:11" x14ac:dyDescent="0.25">
      <c r="B1363" s="40" t="s">
        <v>254</v>
      </c>
      <c r="H1363" s="44"/>
      <c r="I1363" s="44"/>
      <c r="K1363" s="41"/>
    </row>
    <row r="1364" spans="2:11" x14ac:dyDescent="0.25">
      <c r="B1364" s="40" t="s">
        <v>253</v>
      </c>
      <c r="H1364" s="44"/>
      <c r="I1364" s="44"/>
      <c r="K1364" s="41"/>
    </row>
    <row r="1365" spans="2:11" x14ac:dyDescent="0.25">
      <c r="B1365" s="40" t="s">
        <v>252</v>
      </c>
      <c r="H1365" s="44"/>
      <c r="I1365" s="44"/>
      <c r="K1365" s="41"/>
    </row>
    <row r="1366" spans="2:11" x14ac:dyDescent="0.25">
      <c r="B1366" s="40" t="s">
        <v>251</v>
      </c>
      <c r="H1366" s="44"/>
      <c r="I1366" s="44"/>
      <c r="K1366" s="41"/>
    </row>
    <row r="1367" spans="2:11" x14ac:dyDescent="0.25">
      <c r="B1367" s="40" t="s">
        <v>250</v>
      </c>
      <c r="H1367" s="44"/>
      <c r="I1367" s="44"/>
      <c r="K1367" s="41"/>
    </row>
    <row r="1368" spans="2:11" x14ac:dyDescent="0.25">
      <c r="B1368" s="40" t="s">
        <v>249</v>
      </c>
      <c r="H1368" s="44"/>
      <c r="I1368" s="44"/>
      <c r="K1368" s="41"/>
    </row>
    <row r="1369" spans="2:11" x14ac:dyDescent="0.25">
      <c r="B1369" s="40" t="s">
        <v>248</v>
      </c>
      <c r="H1369" s="44"/>
      <c r="I1369" s="44"/>
      <c r="K1369" s="41"/>
    </row>
    <row r="1370" spans="2:11" x14ac:dyDescent="0.25">
      <c r="B1370" s="40" t="s">
        <v>247</v>
      </c>
      <c r="H1370" s="44"/>
      <c r="I1370" s="44"/>
      <c r="K1370" s="41"/>
    </row>
    <row r="1371" spans="2:11" x14ac:dyDescent="0.25">
      <c r="B1371" s="40" t="s">
        <v>246</v>
      </c>
      <c r="H1371" s="44"/>
      <c r="I1371" s="44"/>
      <c r="K1371" s="41"/>
    </row>
    <row r="1372" spans="2:11" x14ac:dyDescent="0.25">
      <c r="B1372" s="40" t="s">
        <v>245</v>
      </c>
      <c r="H1372" s="44"/>
      <c r="I1372" s="44"/>
      <c r="K1372" s="41"/>
    </row>
    <row r="1373" spans="2:11" x14ac:dyDescent="0.25">
      <c r="B1373" s="40" t="s">
        <v>244</v>
      </c>
      <c r="H1373" s="44"/>
      <c r="I1373" s="44"/>
      <c r="K1373" s="41"/>
    </row>
    <row r="1374" spans="2:11" x14ac:dyDescent="0.25">
      <c r="B1374" s="40" t="s">
        <v>243</v>
      </c>
      <c r="H1374" s="44"/>
      <c r="I1374" s="44"/>
      <c r="K1374" s="41"/>
    </row>
    <row r="1375" spans="2:11" x14ac:dyDescent="0.25">
      <c r="B1375" s="40" t="s">
        <v>242</v>
      </c>
      <c r="H1375" s="44"/>
      <c r="I1375" s="44"/>
      <c r="K1375" s="41"/>
    </row>
    <row r="1376" spans="2:11" x14ac:dyDescent="0.25">
      <c r="B1376" s="40" t="s">
        <v>241</v>
      </c>
      <c r="H1376" s="44"/>
      <c r="I1376" s="44"/>
      <c r="K1376" s="41"/>
    </row>
    <row r="1377" spans="2:11" x14ac:dyDescent="0.25">
      <c r="B1377" s="40" t="s">
        <v>240</v>
      </c>
      <c r="H1377" s="44"/>
      <c r="I1377" s="44"/>
      <c r="K1377" s="41"/>
    </row>
    <row r="1378" spans="2:11" x14ac:dyDescent="0.25">
      <c r="B1378" s="40" t="s">
        <v>239</v>
      </c>
      <c r="H1378" s="44"/>
      <c r="I1378" s="44"/>
      <c r="K1378" s="41"/>
    </row>
    <row r="1379" spans="2:11" x14ac:dyDescent="0.25">
      <c r="B1379" s="40" t="s">
        <v>238</v>
      </c>
      <c r="H1379" s="44"/>
      <c r="I1379" s="44"/>
      <c r="K1379" s="41"/>
    </row>
    <row r="1380" spans="2:11" x14ac:dyDescent="0.25">
      <c r="B1380" s="40" t="s">
        <v>237</v>
      </c>
      <c r="H1380" s="44"/>
      <c r="I1380" s="44"/>
      <c r="K1380" s="41"/>
    </row>
    <row r="1381" spans="2:11" x14ac:dyDescent="0.25">
      <c r="B1381" s="40" t="s">
        <v>236</v>
      </c>
      <c r="H1381" s="44"/>
      <c r="I1381" s="44"/>
      <c r="K1381" s="41"/>
    </row>
    <row r="1382" spans="2:11" x14ac:dyDescent="0.25">
      <c r="B1382" s="40" t="s">
        <v>235</v>
      </c>
      <c r="H1382" s="44"/>
      <c r="I1382" s="44"/>
      <c r="K1382" s="41"/>
    </row>
    <row r="1383" spans="2:11" x14ac:dyDescent="0.25">
      <c r="B1383" s="40" t="s">
        <v>234</v>
      </c>
      <c r="H1383" s="44"/>
      <c r="I1383" s="44"/>
      <c r="K1383" s="41"/>
    </row>
    <row r="1384" spans="2:11" x14ac:dyDescent="0.25">
      <c r="B1384" s="40" t="s">
        <v>233</v>
      </c>
      <c r="H1384" s="44"/>
      <c r="I1384" s="44"/>
      <c r="K1384" s="41"/>
    </row>
    <row r="1385" spans="2:11" x14ac:dyDescent="0.25">
      <c r="B1385" s="40" t="s">
        <v>232</v>
      </c>
      <c r="H1385" s="44"/>
      <c r="I1385" s="44"/>
      <c r="K1385" s="41"/>
    </row>
    <row r="1386" spans="2:11" x14ac:dyDescent="0.25">
      <c r="B1386" s="40" t="s">
        <v>231</v>
      </c>
      <c r="H1386" s="44"/>
      <c r="I1386" s="44"/>
      <c r="K1386" s="41"/>
    </row>
    <row r="1387" spans="2:11" x14ac:dyDescent="0.25">
      <c r="B1387" s="40" t="s">
        <v>230</v>
      </c>
      <c r="H1387" s="44"/>
      <c r="I1387" s="44"/>
      <c r="K1387" s="41"/>
    </row>
    <row r="1388" spans="2:11" x14ac:dyDescent="0.25">
      <c r="B1388" s="40" t="s">
        <v>229</v>
      </c>
      <c r="H1388" s="44"/>
      <c r="I1388" s="44"/>
      <c r="K1388" s="41"/>
    </row>
    <row r="1389" spans="2:11" x14ac:dyDescent="0.25">
      <c r="B1389" s="40" t="s">
        <v>228</v>
      </c>
      <c r="H1389" s="44"/>
      <c r="I1389" s="44"/>
      <c r="K1389" s="41"/>
    </row>
    <row r="1390" spans="2:11" x14ac:dyDescent="0.25">
      <c r="B1390" s="40" t="s">
        <v>227</v>
      </c>
      <c r="H1390" s="44"/>
      <c r="I1390" s="44"/>
      <c r="K1390" s="41"/>
    </row>
    <row r="1391" spans="2:11" x14ac:dyDescent="0.25">
      <c r="B1391" s="40" t="s">
        <v>226</v>
      </c>
      <c r="H1391" s="44"/>
      <c r="I1391" s="44"/>
      <c r="K1391" s="41"/>
    </row>
    <row r="1392" spans="2:11" x14ac:dyDescent="0.25">
      <c r="B1392" s="40" t="s">
        <v>225</v>
      </c>
      <c r="H1392" s="44"/>
      <c r="I1392" s="44"/>
      <c r="K1392" s="41"/>
    </row>
    <row r="1393" spans="2:11" x14ac:dyDescent="0.25">
      <c r="B1393" s="40" t="s">
        <v>224</v>
      </c>
      <c r="H1393" s="44"/>
      <c r="I1393" s="44"/>
      <c r="K1393" s="41"/>
    </row>
    <row r="1394" spans="2:11" x14ac:dyDescent="0.25">
      <c r="B1394" s="40" t="s">
        <v>223</v>
      </c>
      <c r="H1394" s="44"/>
      <c r="I1394" s="44"/>
      <c r="K1394" s="41"/>
    </row>
    <row r="1395" spans="2:11" x14ac:dyDescent="0.25">
      <c r="B1395" s="40" t="s">
        <v>222</v>
      </c>
      <c r="H1395" s="44"/>
      <c r="I1395" s="44"/>
      <c r="K1395" s="41"/>
    </row>
    <row r="1396" spans="2:11" x14ac:dyDescent="0.25">
      <c r="B1396" s="40" t="s">
        <v>221</v>
      </c>
      <c r="H1396" s="44"/>
      <c r="I1396" s="44"/>
      <c r="K1396" s="41"/>
    </row>
    <row r="1397" spans="2:11" x14ac:dyDescent="0.25">
      <c r="B1397" s="40" t="s">
        <v>220</v>
      </c>
      <c r="H1397" s="44"/>
      <c r="I1397" s="44"/>
      <c r="K1397" s="41"/>
    </row>
    <row r="1398" spans="2:11" x14ac:dyDescent="0.25">
      <c r="B1398" s="40" t="s">
        <v>219</v>
      </c>
      <c r="H1398" s="44"/>
      <c r="I1398" s="44"/>
      <c r="K1398" s="41"/>
    </row>
    <row r="1399" spans="2:11" x14ac:dyDescent="0.25">
      <c r="B1399" s="40" t="s">
        <v>218</v>
      </c>
      <c r="H1399" s="44"/>
      <c r="I1399" s="44"/>
      <c r="K1399" s="41"/>
    </row>
    <row r="1400" spans="2:11" x14ac:dyDescent="0.25">
      <c r="B1400" s="40" t="s">
        <v>217</v>
      </c>
      <c r="H1400" s="44"/>
      <c r="I1400" s="44"/>
      <c r="K1400" s="41"/>
    </row>
    <row r="1401" spans="2:11" x14ac:dyDescent="0.25">
      <c r="B1401" s="40" t="s">
        <v>216</v>
      </c>
      <c r="H1401" s="44"/>
      <c r="I1401" s="44"/>
      <c r="K1401" s="41"/>
    </row>
    <row r="1402" spans="2:11" x14ac:dyDescent="0.25">
      <c r="B1402" s="40" t="s">
        <v>215</v>
      </c>
      <c r="H1402" s="44"/>
      <c r="I1402" s="44"/>
      <c r="K1402" s="41"/>
    </row>
    <row r="1403" spans="2:11" x14ac:dyDescent="0.25">
      <c r="B1403" s="40" t="s">
        <v>214</v>
      </c>
      <c r="H1403" s="44"/>
      <c r="I1403" s="44"/>
      <c r="K1403" s="41"/>
    </row>
    <row r="1404" spans="2:11" x14ac:dyDescent="0.25">
      <c r="B1404" s="40" t="s">
        <v>213</v>
      </c>
      <c r="H1404" s="44"/>
      <c r="I1404" s="44"/>
      <c r="K1404" s="41"/>
    </row>
    <row r="1405" spans="2:11" x14ac:dyDescent="0.25">
      <c r="B1405" s="40" t="s">
        <v>212</v>
      </c>
      <c r="H1405" s="44"/>
      <c r="I1405" s="44"/>
      <c r="K1405" s="41"/>
    </row>
    <row r="1406" spans="2:11" x14ac:dyDescent="0.25">
      <c r="B1406" s="40" t="s">
        <v>211</v>
      </c>
      <c r="H1406" s="44"/>
      <c r="I1406" s="44"/>
      <c r="K1406" s="41"/>
    </row>
    <row r="1407" spans="2:11" x14ac:dyDescent="0.25">
      <c r="B1407" s="40" t="s">
        <v>210</v>
      </c>
      <c r="H1407" s="44"/>
      <c r="I1407" s="44"/>
      <c r="K1407" s="41"/>
    </row>
    <row r="1408" spans="2:11" x14ac:dyDescent="0.25">
      <c r="B1408" s="40" t="s">
        <v>209</v>
      </c>
      <c r="H1408" s="44"/>
      <c r="I1408" s="44"/>
      <c r="K1408" s="41"/>
    </row>
    <row r="1409" spans="2:11" x14ac:dyDescent="0.25">
      <c r="B1409" s="40" t="s">
        <v>208</v>
      </c>
      <c r="H1409" s="44"/>
      <c r="I1409" s="44"/>
      <c r="K1409" s="41"/>
    </row>
    <row r="1410" spans="2:11" x14ac:dyDescent="0.25">
      <c r="B1410" s="40" t="s">
        <v>207</v>
      </c>
      <c r="H1410" s="44"/>
      <c r="I1410" s="44"/>
      <c r="K1410" s="41"/>
    </row>
    <row r="1411" spans="2:11" x14ac:dyDescent="0.25">
      <c r="B1411" s="40" t="s">
        <v>206</v>
      </c>
      <c r="H1411" s="44"/>
      <c r="I1411" s="44"/>
      <c r="K1411" s="41"/>
    </row>
    <row r="1412" spans="2:11" x14ac:dyDescent="0.25">
      <c r="B1412" s="40" t="s">
        <v>205</v>
      </c>
      <c r="H1412" s="44"/>
      <c r="I1412" s="44"/>
      <c r="K1412" s="41"/>
    </row>
    <row r="1413" spans="2:11" x14ac:dyDescent="0.25">
      <c r="B1413" s="40" t="s">
        <v>204</v>
      </c>
      <c r="H1413" s="44"/>
      <c r="I1413" s="44"/>
      <c r="K1413" s="41"/>
    </row>
    <row r="1414" spans="2:11" x14ac:dyDescent="0.25">
      <c r="B1414" s="40" t="s">
        <v>203</v>
      </c>
      <c r="H1414" s="44"/>
      <c r="I1414" s="44"/>
      <c r="K1414" s="41"/>
    </row>
    <row r="1415" spans="2:11" x14ac:dyDescent="0.25">
      <c r="B1415" s="40" t="s">
        <v>202</v>
      </c>
      <c r="H1415" s="44"/>
      <c r="I1415" s="44"/>
      <c r="K1415" s="41"/>
    </row>
    <row r="1416" spans="2:11" x14ac:dyDescent="0.25">
      <c r="B1416" s="40" t="s">
        <v>201</v>
      </c>
      <c r="H1416" s="44"/>
      <c r="I1416" s="44"/>
      <c r="K1416" s="41"/>
    </row>
    <row r="1417" spans="2:11" x14ac:dyDescent="0.25">
      <c r="B1417" s="40" t="s">
        <v>200</v>
      </c>
      <c r="H1417" s="44"/>
      <c r="I1417" s="44"/>
      <c r="K1417" s="41"/>
    </row>
    <row r="1418" spans="2:11" x14ac:dyDescent="0.25">
      <c r="B1418" s="40" t="s">
        <v>199</v>
      </c>
      <c r="H1418" s="44"/>
      <c r="I1418" s="44"/>
      <c r="K1418" s="41"/>
    </row>
    <row r="1419" spans="2:11" x14ac:dyDescent="0.25">
      <c r="B1419" s="40" t="s">
        <v>198</v>
      </c>
      <c r="H1419" s="44"/>
      <c r="I1419" s="44"/>
      <c r="K1419" s="41"/>
    </row>
    <row r="1420" spans="2:11" x14ac:dyDescent="0.25">
      <c r="B1420" s="40" t="s">
        <v>197</v>
      </c>
      <c r="H1420" s="44"/>
      <c r="I1420" s="44"/>
      <c r="K1420" s="41"/>
    </row>
    <row r="1421" spans="2:11" x14ac:dyDescent="0.25">
      <c r="B1421" s="40" t="s">
        <v>196</v>
      </c>
      <c r="H1421" s="44"/>
      <c r="I1421" s="44"/>
      <c r="K1421" s="41"/>
    </row>
    <row r="1422" spans="2:11" x14ac:dyDescent="0.25">
      <c r="B1422" s="40" t="s">
        <v>195</v>
      </c>
      <c r="H1422" s="44"/>
      <c r="I1422" s="44"/>
      <c r="K1422" s="41"/>
    </row>
    <row r="1423" spans="2:11" x14ac:dyDescent="0.25">
      <c r="B1423" s="40" t="s">
        <v>194</v>
      </c>
      <c r="H1423" s="44"/>
      <c r="I1423" s="44"/>
      <c r="K1423" s="41"/>
    </row>
    <row r="1424" spans="2:11" x14ac:dyDescent="0.25">
      <c r="B1424" s="40" t="s">
        <v>193</v>
      </c>
      <c r="H1424" s="44"/>
      <c r="I1424" s="44"/>
      <c r="K1424" s="41"/>
    </row>
    <row r="1425" spans="2:11" x14ac:dyDescent="0.25">
      <c r="B1425" s="40" t="s">
        <v>192</v>
      </c>
      <c r="H1425" s="44"/>
      <c r="I1425" s="44"/>
      <c r="K1425" s="41"/>
    </row>
    <row r="1426" spans="2:11" x14ac:dyDescent="0.25">
      <c r="B1426" s="40" t="s">
        <v>191</v>
      </c>
      <c r="H1426" s="44"/>
      <c r="I1426" s="44"/>
      <c r="K1426" s="41"/>
    </row>
    <row r="1427" spans="2:11" x14ac:dyDescent="0.25">
      <c r="B1427" s="40" t="s">
        <v>190</v>
      </c>
      <c r="H1427" s="44"/>
      <c r="I1427" s="44"/>
      <c r="K1427" s="41"/>
    </row>
    <row r="1428" spans="2:11" x14ac:dyDescent="0.25">
      <c r="B1428" s="40" t="s">
        <v>189</v>
      </c>
      <c r="H1428" s="44"/>
      <c r="I1428" s="44"/>
      <c r="K1428" s="41"/>
    </row>
    <row r="1429" spans="2:11" x14ac:dyDescent="0.25">
      <c r="B1429" s="40" t="s">
        <v>188</v>
      </c>
      <c r="H1429" s="44"/>
      <c r="I1429" s="44"/>
      <c r="K1429" s="41"/>
    </row>
    <row r="1430" spans="2:11" x14ac:dyDescent="0.25">
      <c r="B1430" s="40" t="s">
        <v>187</v>
      </c>
      <c r="H1430" s="44"/>
      <c r="I1430" s="44"/>
      <c r="K1430" s="41"/>
    </row>
    <row r="1431" spans="2:11" x14ac:dyDescent="0.25">
      <c r="B1431" s="40" t="s">
        <v>186</v>
      </c>
      <c r="H1431" s="44"/>
      <c r="I1431" s="44"/>
      <c r="K1431" s="41"/>
    </row>
    <row r="1432" spans="2:11" x14ac:dyDescent="0.25">
      <c r="B1432" s="40" t="s">
        <v>185</v>
      </c>
      <c r="H1432" s="44"/>
      <c r="I1432" s="44"/>
      <c r="K1432" s="41"/>
    </row>
    <row r="1433" spans="2:11" x14ac:dyDescent="0.25">
      <c r="B1433" s="40" t="s">
        <v>184</v>
      </c>
      <c r="H1433" s="44"/>
      <c r="I1433" s="44"/>
      <c r="K1433" s="41"/>
    </row>
    <row r="1434" spans="2:11" x14ac:dyDescent="0.25">
      <c r="B1434" s="40" t="s">
        <v>183</v>
      </c>
      <c r="H1434" s="44"/>
      <c r="I1434" s="44"/>
      <c r="K1434" s="41"/>
    </row>
    <row r="1435" spans="2:11" x14ac:dyDescent="0.25">
      <c r="B1435" s="40" t="s">
        <v>182</v>
      </c>
      <c r="H1435" s="44"/>
      <c r="I1435" s="44"/>
      <c r="K1435" s="41"/>
    </row>
    <row r="1436" spans="2:11" x14ac:dyDescent="0.25">
      <c r="B1436" s="40" t="s">
        <v>181</v>
      </c>
      <c r="H1436" s="44"/>
      <c r="I1436" s="44"/>
      <c r="K1436" s="41"/>
    </row>
    <row r="1437" spans="2:11" x14ac:dyDescent="0.25">
      <c r="B1437" s="40" t="s">
        <v>180</v>
      </c>
      <c r="H1437" s="44"/>
      <c r="I1437" s="44"/>
      <c r="K1437" s="41"/>
    </row>
    <row r="1438" spans="2:11" x14ac:dyDescent="0.25">
      <c r="B1438" s="40" t="s">
        <v>179</v>
      </c>
      <c r="H1438" s="44"/>
      <c r="I1438" s="44"/>
      <c r="K1438" s="41"/>
    </row>
    <row r="1439" spans="2:11" x14ac:dyDescent="0.25">
      <c r="B1439" s="40" t="s">
        <v>178</v>
      </c>
      <c r="H1439" s="44"/>
      <c r="I1439" s="44"/>
      <c r="K1439" s="41"/>
    </row>
    <row r="1440" spans="2:11" x14ac:dyDescent="0.25">
      <c r="B1440" s="40" t="s">
        <v>177</v>
      </c>
      <c r="H1440" s="44"/>
      <c r="I1440" s="44"/>
      <c r="K1440" s="41"/>
    </row>
    <row r="1441" spans="2:11" x14ac:dyDescent="0.25">
      <c r="B1441" s="40" t="s">
        <v>176</v>
      </c>
      <c r="H1441" s="44"/>
      <c r="I1441" s="44"/>
      <c r="K1441" s="41"/>
    </row>
    <row r="1442" spans="2:11" x14ac:dyDescent="0.25">
      <c r="B1442" s="40" t="s">
        <v>175</v>
      </c>
      <c r="H1442" s="44"/>
      <c r="I1442" s="44"/>
      <c r="K1442" s="41"/>
    </row>
    <row r="1443" spans="2:11" x14ac:dyDescent="0.25">
      <c r="B1443" s="40" t="s">
        <v>174</v>
      </c>
      <c r="H1443" s="44"/>
      <c r="I1443" s="44"/>
      <c r="K1443" s="41"/>
    </row>
    <row r="1444" spans="2:11" x14ac:dyDescent="0.25">
      <c r="B1444" s="40" t="s">
        <v>173</v>
      </c>
      <c r="H1444" s="44"/>
      <c r="I1444" s="44"/>
      <c r="K1444" s="41"/>
    </row>
    <row r="1445" spans="2:11" x14ac:dyDescent="0.25">
      <c r="B1445" s="40" t="s">
        <v>172</v>
      </c>
      <c r="H1445" s="44"/>
      <c r="I1445" s="44"/>
      <c r="K1445" s="41"/>
    </row>
    <row r="1446" spans="2:11" x14ac:dyDescent="0.25">
      <c r="B1446" s="40" t="s">
        <v>171</v>
      </c>
      <c r="H1446" s="44"/>
      <c r="I1446" s="44"/>
      <c r="K1446" s="41"/>
    </row>
    <row r="1447" spans="2:11" x14ac:dyDescent="0.25">
      <c r="B1447" s="40" t="s">
        <v>170</v>
      </c>
      <c r="H1447" s="44"/>
      <c r="I1447" s="44"/>
      <c r="K1447" s="41"/>
    </row>
    <row r="1448" spans="2:11" x14ac:dyDescent="0.25">
      <c r="B1448" s="40" t="s">
        <v>169</v>
      </c>
      <c r="H1448" s="44"/>
      <c r="I1448" s="44"/>
      <c r="K1448" s="41"/>
    </row>
    <row r="1449" spans="2:11" x14ac:dyDescent="0.25">
      <c r="B1449" s="40" t="s">
        <v>168</v>
      </c>
      <c r="H1449" s="44"/>
      <c r="I1449" s="44"/>
      <c r="K1449" s="41"/>
    </row>
    <row r="1450" spans="2:11" x14ac:dyDescent="0.25">
      <c r="B1450" s="40" t="s">
        <v>167</v>
      </c>
      <c r="H1450" s="44"/>
      <c r="I1450" s="44"/>
      <c r="K1450" s="41"/>
    </row>
    <row r="1451" spans="2:11" x14ac:dyDescent="0.25">
      <c r="B1451" s="40" t="s">
        <v>166</v>
      </c>
      <c r="H1451" s="44"/>
      <c r="I1451" s="44"/>
      <c r="K1451" s="41"/>
    </row>
    <row r="1452" spans="2:11" x14ac:dyDescent="0.25">
      <c r="B1452" s="40" t="s">
        <v>165</v>
      </c>
      <c r="H1452" s="44"/>
      <c r="I1452" s="44"/>
      <c r="K1452" s="41"/>
    </row>
    <row r="1453" spans="2:11" x14ac:dyDescent="0.25">
      <c r="B1453" s="40" t="s">
        <v>164</v>
      </c>
      <c r="H1453" s="44"/>
      <c r="I1453" s="44"/>
      <c r="K1453" s="41"/>
    </row>
    <row r="1454" spans="2:11" x14ac:dyDescent="0.25">
      <c r="B1454" s="40" t="s">
        <v>163</v>
      </c>
      <c r="H1454" s="44"/>
      <c r="I1454" s="44"/>
      <c r="K1454" s="41"/>
    </row>
    <row r="1455" spans="2:11" x14ac:dyDescent="0.25">
      <c r="B1455" s="40" t="s">
        <v>162</v>
      </c>
      <c r="H1455" s="44"/>
      <c r="I1455" s="44"/>
      <c r="K1455" s="41"/>
    </row>
    <row r="1456" spans="2:11" x14ac:dyDescent="0.25">
      <c r="B1456" s="40" t="s">
        <v>161</v>
      </c>
      <c r="H1456" s="44"/>
      <c r="I1456" s="44"/>
      <c r="K1456" s="41"/>
    </row>
    <row r="1457" spans="2:11" x14ac:dyDescent="0.25">
      <c r="B1457" s="40" t="s">
        <v>160</v>
      </c>
      <c r="H1457" s="44"/>
      <c r="I1457" s="44"/>
      <c r="K1457" s="41"/>
    </row>
    <row r="1458" spans="2:11" x14ac:dyDescent="0.25">
      <c r="B1458" s="40" t="s">
        <v>159</v>
      </c>
      <c r="H1458" s="44"/>
      <c r="I1458" s="44"/>
      <c r="K1458" s="41"/>
    </row>
    <row r="1459" spans="2:11" x14ac:dyDescent="0.25">
      <c r="B1459" s="40" t="s">
        <v>158</v>
      </c>
      <c r="H1459" s="44"/>
      <c r="I1459" s="44"/>
      <c r="K1459" s="41"/>
    </row>
    <row r="1460" spans="2:11" x14ac:dyDescent="0.25">
      <c r="B1460" s="40" t="s">
        <v>157</v>
      </c>
      <c r="H1460" s="44"/>
      <c r="I1460" s="44"/>
      <c r="K1460" s="41"/>
    </row>
    <row r="1461" spans="2:11" x14ac:dyDescent="0.25">
      <c r="B1461" s="40" t="s">
        <v>156</v>
      </c>
      <c r="H1461" s="44"/>
      <c r="I1461" s="44"/>
      <c r="K1461" s="41"/>
    </row>
    <row r="1462" spans="2:11" x14ac:dyDescent="0.25">
      <c r="B1462" s="40" t="s">
        <v>155</v>
      </c>
      <c r="H1462" s="44"/>
      <c r="I1462" s="44"/>
      <c r="K1462" s="41"/>
    </row>
    <row r="1463" spans="2:11" x14ac:dyDescent="0.25">
      <c r="B1463" s="40" t="s">
        <v>154</v>
      </c>
      <c r="H1463" s="44"/>
      <c r="I1463" s="44"/>
      <c r="K1463" s="41"/>
    </row>
    <row r="1464" spans="2:11" x14ac:dyDescent="0.25">
      <c r="B1464" s="40" t="s">
        <v>153</v>
      </c>
      <c r="H1464" s="44"/>
      <c r="I1464" s="44"/>
      <c r="K1464" s="41"/>
    </row>
    <row r="1465" spans="2:11" x14ac:dyDescent="0.25">
      <c r="B1465" s="40" t="s">
        <v>152</v>
      </c>
      <c r="H1465" s="44"/>
      <c r="I1465" s="44"/>
      <c r="K1465" s="41"/>
    </row>
    <row r="1466" spans="2:11" x14ac:dyDescent="0.25">
      <c r="B1466" s="40" t="s">
        <v>151</v>
      </c>
      <c r="H1466" s="44"/>
      <c r="I1466" s="44"/>
      <c r="K1466" s="41"/>
    </row>
    <row r="1467" spans="2:11" x14ac:dyDescent="0.25">
      <c r="B1467" s="40" t="s">
        <v>150</v>
      </c>
      <c r="H1467" s="44"/>
      <c r="I1467" s="44"/>
      <c r="K1467" s="41"/>
    </row>
    <row r="1468" spans="2:11" x14ac:dyDescent="0.25">
      <c r="B1468" s="40" t="s">
        <v>149</v>
      </c>
      <c r="H1468" s="44"/>
      <c r="I1468" s="44"/>
      <c r="K1468" s="41"/>
    </row>
    <row r="1469" spans="2:11" x14ac:dyDescent="0.25">
      <c r="B1469" s="40" t="s">
        <v>148</v>
      </c>
      <c r="H1469" s="44"/>
      <c r="I1469" s="44"/>
      <c r="K1469" s="41"/>
    </row>
    <row r="1470" spans="2:11" x14ac:dyDescent="0.25">
      <c r="B1470" s="40" t="s">
        <v>147</v>
      </c>
      <c r="H1470" s="44"/>
      <c r="I1470" s="44"/>
      <c r="K1470" s="41"/>
    </row>
    <row r="1471" spans="2:11" x14ac:dyDescent="0.25">
      <c r="B1471" s="40" t="s">
        <v>146</v>
      </c>
      <c r="H1471" s="44"/>
      <c r="I1471" s="44"/>
      <c r="K1471" s="41"/>
    </row>
    <row r="1472" spans="2:11" x14ac:dyDescent="0.25">
      <c r="B1472" s="40" t="s">
        <v>145</v>
      </c>
      <c r="H1472" s="44"/>
      <c r="I1472" s="44"/>
      <c r="K1472" s="41"/>
    </row>
    <row r="1473" spans="2:11" x14ac:dyDescent="0.25">
      <c r="B1473" s="40" t="s">
        <v>144</v>
      </c>
      <c r="H1473" s="44"/>
      <c r="I1473" s="44"/>
      <c r="K1473" s="41"/>
    </row>
    <row r="1474" spans="2:11" x14ac:dyDescent="0.25">
      <c r="B1474" s="40" t="s">
        <v>143</v>
      </c>
      <c r="H1474" s="44"/>
      <c r="I1474" s="44"/>
      <c r="K1474" s="41"/>
    </row>
    <row r="1475" spans="2:11" x14ac:dyDescent="0.25">
      <c r="B1475" s="40" t="s">
        <v>142</v>
      </c>
      <c r="H1475" s="44"/>
      <c r="I1475" s="44"/>
      <c r="K1475" s="41"/>
    </row>
    <row r="1476" spans="2:11" x14ac:dyDescent="0.25">
      <c r="B1476" s="40" t="s">
        <v>141</v>
      </c>
      <c r="H1476" s="44"/>
      <c r="I1476" s="44"/>
      <c r="K1476" s="41"/>
    </row>
    <row r="1477" spans="2:11" x14ac:dyDescent="0.25">
      <c r="B1477" s="40" t="s">
        <v>140</v>
      </c>
      <c r="H1477" s="44"/>
      <c r="I1477" s="44"/>
      <c r="K1477" s="41"/>
    </row>
    <row r="1478" spans="2:11" x14ac:dyDescent="0.25">
      <c r="B1478" s="40" t="s">
        <v>139</v>
      </c>
      <c r="H1478" s="44"/>
      <c r="I1478" s="44"/>
      <c r="K1478" s="41"/>
    </row>
    <row r="1479" spans="2:11" x14ac:dyDescent="0.25">
      <c r="B1479" s="40" t="s">
        <v>138</v>
      </c>
      <c r="H1479" s="44"/>
      <c r="I1479" s="44"/>
      <c r="K1479" s="41"/>
    </row>
    <row r="1480" spans="2:11" x14ac:dyDescent="0.25">
      <c r="B1480" s="40" t="s">
        <v>137</v>
      </c>
      <c r="H1480" s="44"/>
      <c r="I1480" s="44"/>
      <c r="K1480" s="41"/>
    </row>
    <row r="1481" spans="2:11" x14ac:dyDescent="0.25">
      <c r="B1481" s="40" t="s">
        <v>136</v>
      </c>
      <c r="H1481" s="44"/>
      <c r="I1481" s="44"/>
      <c r="K1481" s="41"/>
    </row>
    <row r="1482" spans="2:11" x14ac:dyDescent="0.25">
      <c r="B1482" s="40" t="s">
        <v>135</v>
      </c>
      <c r="H1482" s="44"/>
      <c r="I1482" s="44"/>
      <c r="K1482" s="41"/>
    </row>
    <row r="1483" spans="2:11" x14ac:dyDescent="0.25">
      <c r="B1483" s="40" t="s">
        <v>134</v>
      </c>
      <c r="H1483" s="44"/>
      <c r="I1483" s="44"/>
      <c r="K1483" s="41"/>
    </row>
    <row r="1484" spans="2:11" x14ac:dyDescent="0.25">
      <c r="B1484" s="40" t="s">
        <v>133</v>
      </c>
      <c r="H1484" s="44"/>
      <c r="I1484" s="44"/>
      <c r="K1484" s="41"/>
    </row>
    <row r="1485" spans="2:11" x14ac:dyDescent="0.25">
      <c r="B1485" s="40" t="s">
        <v>132</v>
      </c>
      <c r="H1485" s="44"/>
      <c r="I1485" s="44"/>
      <c r="K1485" s="41"/>
    </row>
    <row r="1486" spans="2:11" x14ac:dyDescent="0.25">
      <c r="B1486" s="40" t="s">
        <v>131</v>
      </c>
      <c r="H1486" s="44"/>
      <c r="I1486" s="44"/>
      <c r="K1486" s="41"/>
    </row>
    <row r="1487" spans="2:11" x14ac:dyDescent="0.25">
      <c r="B1487" s="40" t="s">
        <v>130</v>
      </c>
      <c r="H1487" s="44"/>
      <c r="I1487" s="44"/>
      <c r="K1487" s="41"/>
    </row>
    <row r="1488" spans="2:11" x14ac:dyDescent="0.25">
      <c r="B1488" s="40" t="s">
        <v>129</v>
      </c>
      <c r="H1488" s="44"/>
      <c r="I1488" s="44"/>
      <c r="K1488" s="41"/>
    </row>
    <row r="1489" spans="2:11" x14ac:dyDescent="0.25">
      <c r="B1489" s="40" t="s">
        <v>128</v>
      </c>
      <c r="H1489" s="44"/>
      <c r="I1489" s="44"/>
      <c r="K1489" s="41"/>
    </row>
    <row r="1490" spans="2:11" x14ac:dyDescent="0.25">
      <c r="B1490" s="40" t="s">
        <v>127</v>
      </c>
      <c r="H1490" s="44"/>
      <c r="I1490" s="44"/>
      <c r="K1490" s="41"/>
    </row>
    <row r="1491" spans="2:11" x14ac:dyDescent="0.25">
      <c r="B1491" s="40" t="s">
        <v>126</v>
      </c>
      <c r="H1491" s="44"/>
      <c r="I1491" s="44"/>
      <c r="K1491" s="41"/>
    </row>
    <row r="1492" spans="2:11" x14ac:dyDescent="0.25">
      <c r="B1492" s="40" t="s">
        <v>125</v>
      </c>
      <c r="H1492" s="44"/>
      <c r="I1492" s="44"/>
      <c r="K1492" s="41"/>
    </row>
    <row r="1493" spans="2:11" x14ac:dyDescent="0.25">
      <c r="B1493" s="40" t="s">
        <v>124</v>
      </c>
      <c r="H1493" s="44"/>
      <c r="I1493" s="44"/>
      <c r="K1493" s="41"/>
    </row>
    <row r="1494" spans="2:11" x14ac:dyDescent="0.25">
      <c r="B1494" s="40" t="s">
        <v>123</v>
      </c>
      <c r="H1494" s="44"/>
      <c r="I1494" s="44"/>
      <c r="K1494" s="41"/>
    </row>
    <row r="1495" spans="2:11" x14ac:dyDescent="0.25">
      <c r="B1495" s="40" t="s">
        <v>122</v>
      </c>
      <c r="H1495" s="44"/>
      <c r="I1495" s="44"/>
      <c r="K1495" s="41"/>
    </row>
    <row r="1496" spans="2:11" x14ac:dyDescent="0.25">
      <c r="B1496" s="40" t="s">
        <v>121</v>
      </c>
      <c r="H1496" s="44"/>
      <c r="I1496" s="44"/>
      <c r="K1496" s="41"/>
    </row>
    <row r="1497" spans="2:11" x14ac:dyDescent="0.25">
      <c r="B1497" s="40" t="s">
        <v>120</v>
      </c>
      <c r="H1497" s="44"/>
      <c r="I1497" s="44"/>
      <c r="K1497" s="41"/>
    </row>
    <row r="1498" spans="2:11" x14ac:dyDescent="0.25">
      <c r="B1498" s="40" t="s">
        <v>119</v>
      </c>
      <c r="H1498" s="44"/>
      <c r="I1498" s="44"/>
      <c r="K1498" s="41"/>
    </row>
    <row r="1499" spans="2:11" x14ac:dyDescent="0.25">
      <c r="B1499" s="40" t="s">
        <v>118</v>
      </c>
      <c r="H1499" s="44"/>
      <c r="I1499" s="44"/>
      <c r="K1499" s="41"/>
    </row>
    <row r="1500" spans="2:11" x14ac:dyDescent="0.25">
      <c r="B1500" s="40" t="s">
        <v>117</v>
      </c>
      <c r="H1500" s="44"/>
      <c r="I1500" s="44"/>
      <c r="K1500" s="41"/>
    </row>
    <row r="1501" spans="2:11" x14ac:dyDescent="0.25">
      <c r="B1501" s="40" t="s">
        <v>116</v>
      </c>
      <c r="H1501" s="44"/>
      <c r="I1501" s="44"/>
      <c r="K1501" s="41"/>
    </row>
    <row r="1502" spans="2:11" x14ac:dyDescent="0.25">
      <c r="B1502" s="40" t="s">
        <v>115</v>
      </c>
      <c r="H1502" s="44"/>
      <c r="I1502" s="44"/>
      <c r="K1502" s="41"/>
    </row>
    <row r="1503" spans="2:11" x14ac:dyDescent="0.25">
      <c r="B1503" s="40" t="s">
        <v>114</v>
      </c>
      <c r="H1503" s="44"/>
      <c r="I1503" s="44"/>
      <c r="K1503" s="41"/>
    </row>
    <row r="1504" spans="2:11" x14ac:dyDescent="0.25">
      <c r="B1504" s="40" t="s">
        <v>113</v>
      </c>
      <c r="H1504" s="44"/>
      <c r="I1504" s="44"/>
      <c r="K1504" s="41"/>
    </row>
    <row r="1505" spans="2:11" x14ac:dyDescent="0.25">
      <c r="B1505" s="40" t="s">
        <v>112</v>
      </c>
      <c r="H1505" s="44"/>
      <c r="I1505" s="44"/>
      <c r="K1505" s="41"/>
    </row>
    <row r="1506" spans="2:11" x14ac:dyDescent="0.25">
      <c r="B1506" s="40" t="s">
        <v>111</v>
      </c>
      <c r="H1506" s="44"/>
      <c r="I1506" s="44"/>
      <c r="K1506" s="41"/>
    </row>
    <row r="1507" spans="2:11" x14ac:dyDescent="0.25">
      <c r="B1507" s="40" t="s">
        <v>110</v>
      </c>
      <c r="H1507" s="44"/>
      <c r="I1507" s="44"/>
      <c r="K1507" s="41"/>
    </row>
    <row r="1508" spans="2:11" x14ac:dyDescent="0.25">
      <c r="B1508" s="40" t="s">
        <v>109</v>
      </c>
      <c r="H1508" s="44"/>
      <c r="I1508" s="44"/>
      <c r="K1508" s="41"/>
    </row>
    <row r="1509" spans="2:11" x14ac:dyDescent="0.25">
      <c r="B1509" s="40" t="s">
        <v>108</v>
      </c>
      <c r="H1509" s="44"/>
      <c r="I1509" s="44"/>
      <c r="K1509" s="41"/>
    </row>
    <row r="1510" spans="2:11" x14ac:dyDescent="0.25">
      <c r="B1510" s="40" t="s">
        <v>107</v>
      </c>
      <c r="H1510" s="44"/>
      <c r="I1510" s="44"/>
      <c r="K1510" s="41"/>
    </row>
    <row r="1511" spans="2:11" x14ac:dyDescent="0.25">
      <c r="B1511" s="40" t="s">
        <v>106</v>
      </c>
      <c r="H1511" s="44"/>
      <c r="I1511" s="44"/>
      <c r="K1511" s="41"/>
    </row>
    <row r="1512" spans="2:11" x14ac:dyDescent="0.25">
      <c r="B1512" s="40" t="s">
        <v>105</v>
      </c>
      <c r="H1512" s="44"/>
      <c r="I1512" s="44"/>
      <c r="K1512" s="41"/>
    </row>
    <row r="1513" spans="2:11" x14ac:dyDescent="0.25">
      <c r="B1513" s="40" t="s">
        <v>104</v>
      </c>
      <c r="H1513" s="44"/>
      <c r="I1513" s="44"/>
      <c r="K1513" s="41"/>
    </row>
    <row r="1514" spans="2:11" x14ac:dyDescent="0.25">
      <c r="B1514" s="40" t="s">
        <v>103</v>
      </c>
      <c r="H1514" s="44"/>
      <c r="I1514" s="44"/>
      <c r="K1514" s="41"/>
    </row>
    <row r="1515" spans="2:11" x14ac:dyDescent="0.25">
      <c r="B1515" s="40" t="s">
        <v>102</v>
      </c>
      <c r="H1515" s="44"/>
      <c r="I1515" s="44"/>
      <c r="K1515" s="41"/>
    </row>
    <row r="1516" spans="2:11" x14ac:dyDescent="0.25">
      <c r="B1516" s="40" t="s">
        <v>101</v>
      </c>
      <c r="H1516" s="44"/>
      <c r="I1516" s="44"/>
      <c r="K1516" s="41"/>
    </row>
    <row r="1517" spans="2:11" x14ac:dyDescent="0.25">
      <c r="B1517" s="40" t="s">
        <v>100</v>
      </c>
      <c r="H1517" s="44"/>
      <c r="I1517" s="44"/>
      <c r="K1517" s="41"/>
    </row>
    <row r="1518" spans="2:11" x14ac:dyDescent="0.25">
      <c r="B1518" s="40" t="s">
        <v>99</v>
      </c>
      <c r="H1518" s="44"/>
      <c r="I1518" s="44"/>
      <c r="K1518" s="41"/>
    </row>
    <row r="1519" spans="2:11" x14ac:dyDescent="0.25">
      <c r="B1519" s="40" t="s">
        <v>98</v>
      </c>
      <c r="H1519" s="44"/>
      <c r="I1519" s="44"/>
      <c r="K1519" s="41"/>
    </row>
    <row r="1520" spans="2:11" x14ac:dyDescent="0.25">
      <c r="B1520" s="40" t="s">
        <v>97</v>
      </c>
      <c r="H1520" s="44"/>
      <c r="I1520" s="44"/>
      <c r="K1520" s="41"/>
    </row>
    <row r="1521" spans="2:11" x14ac:dyDescent="0.25">
      <c r="B1521" s="40" t="s">
        <v>96</v>
      </c>
      <c r="H1521" s="44"/>
      <c r="I1521" s="44"/>
      <c r="K1521" s="41"/>
    </row>
    <row r="1522" spans="2:11" x14ac:dyDescent="0.25">
      <c r="B1522" s="40" t="s">
        <v>95</v>
      </c>
      <c r="H1522" s="44"/>
      <c r="I1522" s="44"/>
      <c r="K1522" s="41"/>
    </row>
    <row r="1523" spans="2:11" x14ac:dyDescent="0.25">
      <c r="B1523" s="40" t="s">
        <v>94</v>
      </c>
      <c r="H1523" s="44"/>
      <c r="I1523" s="44"/>
      <c r="K1523" s="41"/>
    </row>
    <row r="1524" spans="2:11" x14ac:dyDescent="0.25">
      <c r="B1524" s="40" t="s">
        <v>93</v>
      </c>
      <c r="H1524" s="44"/>
      <c r="I1524" s="44"/>
      <c r="K1524" s="41"/>
    </row>
    <row r="1525" spans="2:11" x14ac:dyDescent="0.25">
      <c r="B1525" s="40" t="s">
        <v>92</v>
      </c>
      <c r="H1525" s="44"/>
      <c r="I1525" s="44"/>
      <c r="K1525" s="41"/>
    </row>
    <row r="1526" spans="2:11" x14ac:dyDescent="0.25">
      <c r="B1526" s="40" t="s">
        <v>91</v>
      </c>
      <c r="H1526" s="44"/>
      <c r="I1526" s="44"/>
      <c r="K1526" s="41"/>
    </row>
    <row r="1527" spans="2:11" x14ac:dyDescent="0.25">
      <c r="B1527" s="40" t="s">
        <v>90</v>
      </c>
      <c r="H1527" s="44"/>
      <c r="I1527" s="44"/>
      <c r="K1527" s="41"/>
    </row>
    <row r="1528" spans="2:11" x14ac:dyDescent="0.25">
      <c r="B1528" s="40" t="s">
        <v>89</v>
      </c>
      <c r="H1528" s="44"/>
      <c r="I1528" s="44"/>
      <c r="K1528" s="41"/>
    </row>
    <row r="1529" spans="2:11" x14ac:dyDescent="0.25">
      <c r="B1529" s="40" t="s">
        <v>88</v>
      </c>
      <c r="H1529" s="44"/>
      <c r="I1529" s="44"/>
      <c r="K1529" s="41"/>
    </row>
    <row r="1530" spans="2:11" x14ac:dyDescent="0.25">
      <c r="B1530" s="40" t="s">
        <v>87</v>
      </c>
      <c r="H1530" s="44"/>
      <c r="I1530" s="44"/>
      <c r="K1530" s="41"/>
    </row>
    <row r="1531" spans="2:11" x14ac:dyDescent="0.25">
      <c r="B1531" s="40" t="s">
        <v>86</v>
      </c>
      <c r="H1531" s="44"/>
      <c r="I1531" s="44"/>
      <c r="K1531" s="41"/>
    </row>
    <row r="1532" spans="2:11" x14ac:dyDescent="0.25">
      <c r="B1532" s="40" t="s">
        <v>85</v>
      </c>
      <c r="H1532" s="44"/>
      <c r="I1532" s="44"/>
      <c r="K1532" s="41"/>
    </row>
    <row r="1533" spans="2:11" x14ac:dyDescent="0.25">
      <c r="B1533" s="40" t="s">
        <v>84</v>
      </c>
      <c r="H1533" s="44"/>
      <c r="I1533" s="44"/>
      <c r="K1533" s="41"/>
    </row>
    <row r="1534" spans="2:11" x14ac:dyDescent="0.25">
      <c r="B1534" s="40" t="s">
        <v>83</v>
      </c>
      <c r="H1534" s="44"/>
      <c r="I1534" s="44"/>
      <c r="K1534" s="41"/>
    </row>
    <row r="1535" spans="2:11" x14ac:dyDescent="0.25">
      <c r="B1535" s="40" t="s">
        <v>82</v>
      </c>
      <c r="H1535" s="44"/>
      <c r="I1535" s="44"/>
      <c r="K1535" s="41"/>
    </row>
    <row r="1536" spans="2:11" x14ac:dyDescent="0.25">
      <c r="B1536" s="40" t="s">
        <v>81</v>
      </c>
      <c r="H1536" s="44"/>
      <c r="I1536" s="44"/>
      <c r="K1536" s="41"/>
    </row>
    <row r="1537" spans="2:11" x14ac:dyDescent="0.25">
      <c r="B1537" s="40" t="s">
        <v>80</v>
      </c>
      <c r="H1537" s="44"/>
      <c r="I1537" s="44"/>
      <c r="K1537" s="41"/>
    </row>
    <row r="1538" spans="2:11" x14ac:dyDescent="0.25">
      <c r="B1538" s="40" t="s">
        <v>79</v>
      </c>
      <c r="H1538" s="44"/>
      <c r="I1538" s="44"/>
      <c r="K1538" s="41"/>
    </row>
    <row r="1539" spans="2:11" x14ac:dyDescent="0.25">
      <c r="B1539" s="40" t="s">
        <v>78</v>
      </c>
      <c r="H1539" s="44"/>
      <c r="I1539" s="44"/>
      <c r="K1539" s="41"/>
    </row>
    <row r="1540" spans="2:11" x14ac:dyDescent="0.25">
      <c r="B1540" s="40" t="s">
        <v>77</v>
      </c>
      <c r="H1540" s="44"/>
      <c r="I1540" s="44"/>
      <c r="K1540" s="41"/>
    </row>
    <row r="1541" spans="2:11" x14ac:dyDescent="0.25">
      <c r="B1541" s="40" t="s">
        <v>76</v>
      </c>
      <c r="H1541" s="44"/>
      <c r="I1541" s="44"/>
      <c r="K1541" s="41"/>
    </row>
    <row r="1542" spans="2:11" x14ac:dyDescent="0.25">
      <c r="B1542" s="40" t="s">
        <v>75</v>
      </c>
      <c r="H1542" s="44"/>
      <c r="I1542" s="44"/>
      <c r="K1542" s="41"/>
    </row>
    <row r="1543" spans="2:11" x14ac:dyDescent="0.25">
      <c r="B1543" s="40" t="s">
        <v>74</v>
      </c>
      <c r="H1543" s="44"/>
      <c r="I1543" s="44"/>
      <c r="K1543" s="41"/>
    </row>
    <row r="1544" spans="2:11" x14ac:dyDescent="0.25">
      <c r="B1544" s="40" t="s">
        <v>73</v>
      </c>
      <c r="H1544" s="44"/>
      <c r="I1544" s="44"/>
      <c r="K1544" s="41"/>
    </row>
    <row r="1545" spans="2:11" x14ac:dyDescent="0.25">
      <c r="B1545" s="40" t="s">
        <v>72</v>
      </c>
      <c r="H1545" s="44"/>
      <c r="I1545" s="44"/>
      <c r="K1545" s="41"/>
    </row>
    <row r="1546" spans="2:11" x14ac:dyDescent="0.25">
      <c r="B1546" s="40" t="s">
        <v>71</v>
      </c>
      <c r="H1546" s="44"/>
      <c r="I1546" s="44"/>
      <c r="K1546" s="41"/>
    </row>
    <row r="1547" spans="2:11" x14ac:dyDescent="0.25">
      <c r="B1547" s="40" t="s">
        <v>70</v>
      </c>
      <c r="H1547" s="44"/>
      <c r="I1547" s="44"/>
      <c r="K1547" s="41"/>
    </row>
    <row r="1548" spans="2:11" x14ac:dyDescent="0.25">
      <c r="B1548" s="40" t="s">
        <v>69</v>
      </c>
      <c r="H1548" s="44"/>
      <c r="I1548" s="44"/>
      <c r="K1548" s="41"/>
    </row>
    <row r="1549" spans="2:11" x14ac:dyDescent="0.25">
      <c r="B1549" s="40" t="s">
        <v>68</v>
      </c>
      <c r="H1549" s="44"/>
      <c r="I1549" s="44"/>
      <c r="K1549" s="41"/>
    </row>
    <row r="1550" spans="2:11" x14ac:dyDescent="0.25">
      <c r="B1550" s="40" t="s">
        <v>67</v>
      </c>
      <c r="H1550" s="44"/>
      <c r="I1550" s="44"/>
      <c r="K1550" s="41"/>
    </row>
    <row r="1551" spans="2:11" x14ac:dyDescent="0.25">
      <c r="B1551" s="40" t="s">
        <v>66</v>
      </c>
      <c r="H1551" s="44"/>
      <c r="I1551" s="44"/>
      <c r="K1551" s="41"/>
    </row>
    <row r="1552" spans="2:11" x14ac:dyDescent="0.25">
      <c r="B1552" s="40" t="s">
        <v>65</v>
      </c>
      <c r="H1552" s="44"/>
      <c r="I1552" s="44"/>
      <c r="K1552" s="41"/>
    </row>
    <row r="1553" spans="2:11" x14ac:dyDescent="0.25">
      <c r="B1553" s="40" t="s">
        <v>64</v>
      </c>
      <c r="H1553" s="44"/>
      <c r="I1553" s="44"/>
      <c r="K1553" s="41"/>
    </row>
    <row r="1554" spans="2:11" x14ac:dyDescent="0.25">
      <c r="B1554" s="40" t="s">
        <v>63</v>
      </c>
      <c r="H1554" s="44"/>
      <c r="I1554" s="44"/>
      <c r="K1554" s="41"/>
    </row>
    <row r="1555" spans="2:11" x14ac:dyDescent="0.25">
      <c r="B1555" s="40" t="s">
        <v>62</v>
      </c>
      <c r="H1555" s="44"/>
      <c r="I1555" s="44"/>
      <c r="K1555" s="41"/>
    </row>
    <row r="1556" spans="2:11" x14ac:dyDescent="0.25">
      <c r="B1556" s="40" t="s">
        <v>61</v>
      </c>
      <c r="H1556" s="44"/>
      <c r="I1556" s="44"/>
      <c r="K1556" s="41"/>
    </row>
    <row r="1557" spans="2:11" x14ac:dyDescent="0.25">
      <c r="B1557" s="40" t="s">
        <v>60</v>
      </c>
      <c r="H1557" s="44"/>
      <c r="I1557" s="44"/>
      <c r="K1557" s="41"/>
    </row>
    <row r="1558" spans="2:11" x14ac:dyDescent="0.25">
      <c r="B1558" s="40" t="s">
        <v>59</v>
      </c>
      <c r="H1558" s="44"/>
      <c r="I1558" s="44"/>
      <c r="K1558" s="41"/>
    </row>
    <row r="1559" spans="2:11" x14ac:dyDescent="0.25">
      <c r="B1559" s="40" t="s">
        <v>58</v>
      </c>
      <c r="H1559" s="44"/>
      <c r="I1559" s="44"/>
      <c r="K1559" s="41"/>
    </row>
    <row r="1560" spans="2:11" x14ac:dyDescent="0.25">
      <c r="B1560" s="40" t="s">
        <v>57</v>
      </c>
      <c r="H1560" s="44"/>
      <c r="I1560" s="44"/>
      <c r="K1560" s="41"/>
    </row>
    <row r="1561" spans="2:11" x14ac:dyDescent="0.25">
      <c r="B1561" s="40" t="s">
        <v>56</v>
      </c>
      <c r="H1561" s="44"/>
      <c r="I1561" s="44"/>
      <c r="K1561" s="41"/>
    </row>
    <row r="1562" spans="2:11" x14ac:dyDescent="0.25">
      <c r="B1562" s="40" t="s">
        <v>55</v>
      </c>
      <c r="H1562" s="44"/>
      <c r="I1562" s="44"/>
      <c r="K1562" s="41"/>
    </row>
    <row r="1563" spans="2:11" x14ac:dyDescent="0.25">
      <c r="B1563" s="40" t="s">
        <v>54</v>
      </c>
      <c r="H1563" s="44"/>
      <c r="I1563" s="44"/>
      <c r="K1563" s="41"/>
    </row>
    <row r="1564" spans="2:11" x14ac:dyDescent="0.25">
      <c r="B1564" s="40" t="s">
        <v>53</v>
      </c>
      <c r="H1564" s="44"/>
      <c r="I1564" s="44"/>
      <c r="K1564" s="41"/>
    </row>
    <row r="1565" spans="2:11" x14ac:dyDescent="0.25">
      <c r="B1565" s="40" t="s">
        <v>52</v>
      </c>
      <c r="H1565" s="44"/>
      <c r="I1565" s="44"/>
      <c r="K1565" s="41"/>
    </row>
    <row r="1566" spans="2:11" x14ac:dyDescent="0.25">
      <c r="B1566" s="40" t="s">
        <v>51</v>
      </c>
      <c r="H1566" s="44"/>
      <c r="I1566" s="44"/>
      <c r="K1566" s="41"/>
    </row>
    <row r="1567" spans="2:11" x14ac:dyDescent="0.25">
      <c r="B1567" s="40" t="s">
        <v>50</v>
      </c>
      <c r="H1567" s="44"/>
      <c r="I1567" s="44"/>
      <c r="K1567" s="41"/>
    </row>
    <row r="1568" spans="2:11" x14ac:dyDescent="0.25">
      <c r="B1568" s="40" t="s">
        <v>49</v>
      </c>
      <c r="H1568" s="44"/>
      <c r="I1568" s="44"/>
      <c r="K1568" s="41"/>
    </row>
    <row r="1569" spans="2:11" x14ac:dyDescent="0.25">
      <c r="B1569" s="40" t="s">
        <v>48</v>
      </c>
      <c r="H1569" s="44"/>
      <c r="I1569" s="44"/>
      <c r="K1569" s="41"/>
    </row>
    <row r="1570" spans="2:11" x14ac:dyDescent="0.25">
      <c r="B1570" s="40" t="s">
        <v>47</v>
      </c>
      <c r="H1570" s="44"/>
      <c r="I1570" s="44"/>
      <c r="K1570" s="41"/>
    </row>
    <row r="1571" spans="2:11" x14ac:dyDescent="0.25">
      <c r="B1571" s="40" t="s">
        <v>46</v>
      </c>
      <c r="H1571" s="44"/>
      <c r="I1571" s="44"/>
      <c r="K1571" s="41"/>
    </row>
    <row r="1572" spans="2:11" x14ac:dyDescent="0.25">
      <c r="B1572" s="40" t="s">
        <v>45</v>
      </c>
      <c r="H1572" s="44"/>
      <c r="I1572" s="44"/>
      <c r="K1572" s="41"/>
    </row>
    <row r="1573" spans="2:11" x14ac:dyDescent="0.25">
      <c r="B1573" s="40" t="s">
        <v>44</v>
      </c>
      <c r="H1573" s="44"/>
      <c r="I1573" s="44"/>
      <c r="K1573" s="41"/>
    </row>
    <row r="1574" spans="2:11" x14ac:dyDescent="0.25">
      <c r="B1574" s="40" t="s">
        <v>43</v>
      </c>
      <c r="H1574" s="44"/>
      <c r="I1574" s="44"/>
      <c r="K1574" s="41"/>
    </row>
    <row r="1575" spans="2:11" x14ac:dyDescent="0.25">
      <c r="B1575" s="40" t="s">
        <v>42</v>
      </c>
      <c r="H1575" s="44"/>
      <c r="I1575" s="44"/>
      <c r="K1575" s="41"/>
    </row>
    <row r="1576" spans="2:11" x14ac:dyDescent="0.25">
      <c r="B1576" s="40" t="s">
        <v>41</v>
      </c>
      <c r="H1576" s="44"/>
      <c r="I1576" s="44"/>
      <c r="K1576" s="41"/>
    </row>
    <row r="1577" spans="2:11" x14ac:dyDescent="0.25">
      <c r="B1577" s="40" t="s">
        <v>40</v>
      </c>
      <c r="H1577" s="44"/>
      <c r="I1577" s="44"/>
      <c r="K1577" s="41"/>
    </row>
    <row r="1578" spans="2:11" x14ac:dyDescent="0.25">
      <c r="B1578" s="40" t="s">
        <v>39</v>
      </c>
      <c r="H1578" s="44"/>
      <c r="I1578" s="44"/>
      <c r="K1578" s="41"/>
    </row>
    <row r="1579" spans="2:11" x14ac:dyDescent="0.25">
      <c r="B1579" s="40" t="s">
        <v>38</v>
      </c>
      <c r="H1579" s="44"/>
      <c r="I1579" s="44"/>
      <c r="K1579" s="41"/>
    </row>
    <row r="1580" spans="2:11" x14ac:dyDescent="0.25">
      <c r="B1580" s="40" t="s">
        <v>37</v>
      </c>
      <c r="H1580" s="44"/>
      <c r="I1580" s="44"/>
      <c r="K1580" s="41"/>
    </row>
    <row r="1581" spans="2:11" x14ac:dyDescent="0.25">
      <c r="B1581" s="40" t="s">
        <v>36</v>
      </c>
      <c r="H1581" s="44"/>
      <c r="I1581" s="44"/>
      <c r="K1581" s="41"/>
    </row>
    <row r="1582" spans="2:11" x14ac:dyDescent="0.25">
      <c r="B1582" s="40" t="s">
        <v>35</v>
      </c>
      <c r="H1582" s="44"/>
      <c r="I1582" s="44"/>
      <c r="K1582" s="41"/>
    </row>
    <row r="1583" spans="2:11" x14ac:dyDescent="0.25">
      <c r="B1583" s="40" t="s">
        <v>34</v>
      </c>
      <c r="H1583" s="44"/>
      <c r="I1583" s="44"/>
      <c r="K1583" s="41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2"/>
  <sheetViews>
    <sheetView workbookViewId="0">
      <selection activeCell="K28" sqref="K28"/>
    </sheetView>
  </sheetViews>
  <sheetFormatPr defaultRowHeight="14.5" x14ac:dyDescent="0.35"/>
  <cols>
    <col min="1" max="1" width="10.7265625" bestFit="1" customWidth="1"/>
    <col min="2" max="2" width="15.26953125" customWidth="1"/>
    <col min="3" max="3" width="16.26953125" customWidth="1"/>
    <col min="5" max="5" width="15.7265625" customWidth="1"/>
    <col min="6" max="6" width="12.26953125" customWidth="1"/>
  </cols>
  <sheetData>
    <row r="1" spans="1:7" x14ac:dyDescent="0.35">
      <c r="A1" t="s">
        <v>0</v>
      </c>
      <c r="B1" t="s">
        <v>20</v>
      </c>
      <c r="C1" t="s">
        <v>21</v>
      </c>
      <c r="D1" t="s">
        <v>26</v>
      </c>
      <c r="E1" t="s">
        <v>22</v>
      </c>
      <c r="F1" t="s">
        <v>19</v>
      </c>
      <c r="G1" t="s">
        <v>14</v>
      </c>
    </row>
    <row r="2" spans="1:7" x14ac:dyDescent="0.35">
      <c r="A2" s="1">
        <v>43496</v>
      </c>
      <c r="B2">
        <v>5.4450000000000003</v>
      </c>
      <c r="C2">
        <v>15.346</v>
      </c>
      <c r="D2">
        <v>20.791</v>
      </c>
      <c r="E2">
        <v>30.574999999999999</v>
      </c>
      <c r="F2">
        <v>3.4239999999999999</v>
      </c>
      <c r="G2">
        <v>54.79</v>
      </c>
    </row>
    <row r="3" spans="1:7" x14ac:dyDescent="0.35">
      <c r="A3" s="1">
        <v>43495</v>
      </c>
      <c r="B3">
        <v>5.2709999999999999</v>
      </c>
      <c r="C3">
        <v>15.403</v>
      </c>
      <c r="D3">
        <v>20.673999999999999</v>
      </c>
      <c r="E3">
        <v>30.948</v>
      </c>
      <c r="F3">
        <v>1.272</v>
      </c>
      <c r="G3">
        <v>52.893999999999998</v>
      </c>
    </row>
    <row r="4" spans="1:7" x14ac:dyDescent="0.35">
      <c r="A4" s="1">
        <v>43494</v>
      </c>
      <c r="B4">
        <v>5.4089999999999998</v>
      </c>
      <c r="C4">
        <v>10.567</v>
      </c>
      <c r="D4">
        <v>15.975999999999999</v>
      </c>
      <c r="E4">
        <v>33.625</v>
      </c>
      <c r="F4">
        <v>4.63</v>
      </c>
      <c r="G4">
        <v>54.230999999999995</v>
      </c>
    </row>
    <row r="5" spans="1:7" x14ac:dyDescent="0.35">
      <c r="A5" s="1">
        <v>43493</v>
      </c>
      <c r="B5">
        <v>5.4850000000000003</v>
      </c>
      <c r="C5">
        <v>11.217000000000001</v>
      </c>
      <c r="D5">
        <v>16.702000000000002</v>
      </c>
      <c r="E5">
        <v>33.725999999999999</v>
      </c>
      <c r="F5">
        <v>0</v>
      </c>
      <c r="G5">
        <v>50.427999999999997</v>
      </c>
    </row>
    <row r="6" spans="1:7" x14ac:dyDescent="0.35">
      <c r="A6" s="1">
        <v>43492</v>
      </c>
      <c r="B6">
        <v>3.5790000000000002</v>
      </c>
      <c r="C6">
        <v>9.82</v>
      </c>
      <c r="D6">
        <v>13.399000000000001</v>
      </c>
      <c r="E6">
        <v>32.012999999999998</v>
      </c>
      <c r="F6">
        <v>0</v>
      </c>
      <c r="G6">
        <v>45.411999999999999</v>
      </c>
    </row>
    <row r="7" spans="1:7" x14ac:dyDescent="0.35">
      <c r="A7" s="1">
        <v>43491</v>
      </c>
      <c r="B7">
        <v>3.5569999999999999</v>
      </c>
      <c r="C7">
        <v>9.8789999999999996</v>
      </c>
      <c r="D7">
        <v>13.436</v>
      </c>
      <c r="E7">
        <v>32.026000000000003</v>
      </c>
      <c r="F7">
        <v>0</v>
      </c>
      <c r="G7">
        <v>45.462000000000003</v>
      </c>
    </row>
    <row r="8" spans="1:7" x14ac:dyDescent="0.35">
      <c r="A8" s="1">
        <v>43490</v>
      </c>
      <c r="B8">
        <v>4.9400000000000004</v>
      </c>
      <c r="C8">
        <v>11.132</v>
      </c>
      <c r="D8">
        <v>16.071999999999999</v>
      </c>
      <c r="E8">
        <v>18.356000000000002</v>
      </c>
      <c r="F8">
        <v>2.3149999999999999</v>
      </c>
      <c r="G8">
        <v>36.743000000000002</v>
      </c>
    </row>
    <row r="9" spans="1:7" x14ac:dyDescent="0.35">
      <c r="A9" s="1">
        <v>43489</v>
      </c>
      <c r="B9">
        <v>5.4889999999999999</v>
      </c>
      <c r="C9">
        <v>17.376000000000001</v>
      </c>
      <c r="D9">
        <v>22.865000000000002</v>
      </c>
      <c r="E9">
        <v>19.850999999999999</v>
      </c>
      <c r="F9">
        <v>1.9690000000000001</v>
      </c>
      <c r="G9">
        <v>44.685000000000002</v>
      </c>
    </row>
    <row r="10" spans="1:7" x14ac:dyDescent="0.35">
      <c r="A10" s="1">
        <v>43488</v>
      </c>
      <c r="B10">
        <v>5.4960000000000004</v>
      </c>
      <c r="C10">
        <v>25.974</v>
      </c>
      <c r="D10">
        <v>31.47</v>
      </c>
      <c r="E10">
        <v>24.198</v>
      </c>
      <c r="F10">
        <v>10.776999999999999</v>
      </c>
      <c r="G10">
        <v>66.444999999999993</v>
      </c>
    </row>
    <row r="11" spans="1:7" x14ac:dyDescent="0.35">
      <c r="A11" s="1">
        <v>43487</v>
      </c>
      <c r="B11">
        <v>5.3040000000000003</v>
      </c>
      <c r="C11">
        <v>15.218999999999999</v>
      </c>
      <c r="D11">
        <v>20.523</v>
      </c>
      <c r="E11">
        <v>22.599</v>
      </c>
      <c r="F11">
        <v>18.343</v>
      </c>
      <c r="G11">
        <v>61.465000000000003</v>
      </c>
    </row>
    <row r="12" spans="1:7" x14ac:dyDescent="0.35">
      <c r="A12" s="1">
        <v>43486</v>
      </c>
      <c r="B12">
        <v>5.2910000000000004</v>
      </c>
      <c r="C12">
        <v>11.268000000000001</v>
      </c>
      <c r="D12">
        <v>16.559000000000001</v>
      </c>
      <c r="E12">
        <v>31.776</v>
      </c>
      <c r="F12">
        <v>17.768000000000001</v>
      </c>
      <c r="G12">
        <v>66.102999999999994</v>
      </c>
    </row>
    <row r="13" spans="1:7" x14ac:dyDescent="0.35">
      <c r="A13" s="1">
        <v>43485</v>
      </c>
      <c r="B13">
        <v>5.2830000000000004</v>
      </c>
      <c r="C13">
        <v>10.36</v>
      </c>
      <c r="D13">
        <v>15.643000000000001</v>
      </c>
      <c r="E13">
        <v>26.757999999999999</v>
      </c>
      <c r="F13">
        <v>10.784000000000001</v>
      </c>
      <c r="G13">
        <v>53.185000000000002</v>
      </c>
    </row>
    <row r="14" spans="1:7" x14ac:dyDescent="0.35">
      <c r="A14" s="1">
        <v>43484</v>
      </c>
      <c r="B14">
        <v>4.9710000000000001</v>
      </c>
      <c r="C14">
        <v>8.0540000000000003</v>
      </c>
      <c r="D14">
        <v>13.025</v>
      </c>
      <c r="E14">
        <v>26.428999999999998</v>
      </c>
      <c r="F14">
        <v>13.135999999999999</v>
      </c>
      <c r="G14">
        <v>52.59</v>
      </c>
    </row>
    <row r="15" spans="1:7" x14ac:dyDescent="0.35">
      <c r="A15" s="1">
        <v>43483</v>
      </c>
      <c r="B15">
        <v>4.9290000000000003</v>
      </c>
      <c r="C15">
        <v>10.175000000000001</v>
      </c>
      <c r="D15">
        <v>15.104000000000001</v>
      </c>
      <c r="E15">
        <v>26.34</v>
      </c>
      <c r="F15">
        <v>8.1229999999999993</v>
      </c>
      <c r="G15">
        <v>49.567</v>
      </c>
    </row>
    <row r="16" spans="1:7" x14ac:dyDescent="0.35">
      <c r="A16" s="1">
        <v>43482</v>
      </c>
      <c r="B16">
        <v>5.1100000000000003</v>
      </c>
      <c r="C16">
        <v>9.6080000000000005</v>
      </c>
      <c r="D16">
        <v>14.718</v>
      </c>
      <c r="E16">
        <v>26.167999999999999</v>
      </c>
      <c r="F16">
        <v>0</v>
      </c>
      <c r="G16">
        <v>40.885999999999996</v>
      </c>
    </row>
    <row r="17" spans="1:7" x14ac:dyDescent="0.35">
      <c r="A17" s="1">
        <v>43481</v>
      </c>
      <c r="B17">
        <v>5.0999999999999996</v>
      </c>
      <c r="C17">
        <v>10.284000000000001</v>
      </c>
      <c r="D17">
        <v>15.384</v>
      </c>
      <c r="E17">
        <v>20.318000000000001</v>
      </c>
      <c r="F17">
        <v>9.1240000000000006</v>
      </c>
      <c r="G17">
        <v>44.826000000000008</v>
      </c>
    </row>
    <row r="18" spans="1:7" x14ac:dyDescent="0.35">
      <c r="A18" s="1">
        <v>43480</v>
      </c>
      <c r="B18">
        <v>5.44</v>
      </c>
      <c r="C18">
        <v>8.9220000000000006</v>
      </c>
      <c r="D18">
        <v>14.362000000000002</v>
      </c>
      <c r="E18">
        <v>16.626999999999999</v>
      </c>
      <c r="F18">
        <v>0</v>
      </c>
      <c r="G18">
        <v>30.989000000000001</v>
      </c>
    </row>
    <row r="19" spans="1:7" x14ac:dyDescent="0.35">
      <c r="A19" s="1">
        <v>43479</v>
      </c>
      <c r="B19">
        <v>5.84</v>
      </c>
      <c r="C19">
        <v>13.098000000000001</v>
      </c>
      <c r="D19">
        <v>18.938000000000002</v>
      </c>
      <c r="E19">
        <v>18.870999999999999</v>
      </c>
      <c r="F19">
        <v>3.58</v>
      </c>
      <c r="G19">
        <v>41.388999999999996</v>
      </c>
    </row>
    <row r="20" spans="1:7" x14ac:dyDescent="0.35">
      <c r="A20" s="1">
        <v>43478</v>
      </c>
      <c r="B20">
        <v>0</v>
      </c>
      <c r="C20">
        <v>2.2000000000000002</v>
      </c>
      <c r="D20">
        <v>2.2000000000000002</v>
      </c>
      <c r="E20">
        <v>17.928999999999998</v>
      </c>
      <c r="F20">
        <v>11.943</v>
      </c>
      <c r="G20">
        <v>32.072000000000003</v>
      </c>
    </row>
    <row r="21" spans="1:7" x14ac:dyDescent="0.35">
      <c r="A21" s="1">
        <v>43477</v>
      </c>
      <c r="B21">
        <v>0</v>
      </c>
      <c r="C21">
        <v>2.206</v>
      </c>
      <c r="D21">
        <v>2.206</v>
      </c>
      <c r="E21">
        <v>17.931000000000001</v>
      </c>
      <c r="F21">
        <v>16.306999999999999</v>
      </c>
      <c r="G21">
        <v>36.444000000000003</v>
      </c>
    </row>
    <row r="22" spans="1:7" x14ac:dyDescent="0.35">
      <c r="A22" s="1">
        <v>43476</v>
      </c>
      <c r="B22">
        <v>3.9319999999999999</v>
      </c>
      <c r="C22">
        <v>12.358000000000001</v>
      </c>
      <c r="D22">
        <v>16.29</v>
      </c>
      <c r="E22">
        <v>17.902000000000001</v>
      </c>
      <c r="F22">
        <v>23.422000000000001</v>
      </c>
      <c r="G22">
        <v>57.614000000000004</v>
      </c>
    </row>
    <row r="23" spans="1:7" x14ac:dyDescent="0.35">
      <c r="A23" s="1">
        <v>43475</v>
      </c>
      <c r="B23">
        <v>6.1680000000000001</v>
      </c>
      <c r="C23">
        <v>17.538</v>
      </c>
      <c r="D23">
        <v>23.706</v>
      </c>
      <c r="E23">
        <v>18.465</v>
      </c>
      <c r="F23">
        <v>27.335000000000001</v>
      </c>
      <c r="G23">
        <v>69.506</v>
      </c>
    </row>
    <row r="24" spans="1:7" x14ac:dyDescent="0.35">
      <c r="A24" s="1">
        <v>43474</v>
      </c>
      <c r="B24">
        <v>4.4480000000000004</v>
      </c>
      <c r="C24">
        <v>21.396000000000001</v>
      </c>
      <c r="D24">
        <v>25.844000000000001</v>
      </c>
      <c r="E24">
        <v>16.927</v>
      </c>
      <c r="F24">
        <v>25.042999999999999</v>
      </c>
      <c r="G24">
        <v>67.813999999999993</v>
      </c>
    </row>
    <row r="25" spans="1:7" x14ac:dyDescent="0.35">
      <c r="A25" s="1">
        <v>43473</v>
      </c>
      <c r="B25">
        <v>1.7999999999999999E-2</v>
      </c>
      <c r="C25">
        <v>19.709</v>
      </c>
      <c r="D25">
        <v>19.727</v>
      </c>
      <c r="E25">
        <v>14.914999999999999</v>
      </c>
      <c r="F25">
        <v>19.405999999999999</v>
      </c>
      <c r="G25">
        <v>54.047999999999995</v>
      </c>
    </row>
    <row r="26" spans="1:7" x14ac:dyDescent="0.35">
      <c r="A26" s="1">
        <v>43472</v>
      </c>
      <c r="B26">
        <v>4.2999999999999997E-2</v>
      </c>
      <c r="C26">
        <v>4.3049999999999997</v>
      </c>
      <c r="D26">
        <v>4.3479999999999999</v>
      </c>
      <c r="E26">
        <v>10.128</v>
      </c>
      <c r="F26">
        <v>9.11</v>
      </c>
      <c r="G26">
        <v>23.585999999999999</v>
      </c>
    </row>
    <row r="27" spans="1:7" x14ac:dyDescent="0.35">
      <c r="A27" s="1">
        <v>43471</v>
      </c>
      <c r="B27">
        <v>0</v>
      </c>
      <c r="C27">
        <v>20.597999999999999</v>
      </c>
      <c r="D27">
        <v>20.597999999999999</v>
      </c>
      <c r="E27">
        <v>10.443</v>
      </c>
      <c r="F27">
        <v>19.452999999999999</v>
      </c>
      <c r="G27">
        <v>50.494</v>
      </c>
    </row>
    <row r="28" spans="1:7" x14ac:dyDescent="0.35">
      <c r="A28" s="1">
        <v>43470</v>
      </c>
      <c r="B28">
        <v>0</v>
      </c>
      <c r="C28">
        <v>21.922000000000001</v>
      </c>
      <c r="D28">
        <v>21.922000000000001</v>
      </c>
      <c r="E28">
        <v>10.231</v>
      </c>
      <c r="F28">
        <v>19.297000000000001</v>
      </c>
      <c r="G28">
        <v>51.45</v>
      </c>
    </row>
    <row r="29" spans="1:7" x14ac:dyDescent="0.35">
      <c r="A29" s="1">
        <v>43469</v>
      </c>
      <c r="B29">
        <v>2.0249999999999999</v>
      </c>
      <c r="C29">
        <v>27.847999999999999</v>
      </c>
      <c r="D29">
        <v>29.872999999999998</v>
      </c>
      <c r="E29">
        <v>14.79</v>
      </c>
      <c r="F29">
        <v>22.213999999999999</v>
      </c>
      <c r="G29">
        <v>66.876999999999995</v>
      </c>
    </row>
    <row r="30" spans="1:7" x14ac:dyDescent="0.35">
      <c r="A30" s="1">
        <v>43468</v>
      </c>
      <c r="B30">
        <v>6.75</v>
      </c>
      <c r="C30">
        <v>26.53</v>
      </c>
      <c r="D30">
        <v>33.28</v>
      </c>
      <c r="E30">
        <v>10.951000000000001</v>
      </c>
      <c r="F30">
        <v>17.716000000000001</v>
      </c>
      <c r="G30">
        <v>61.947000000000003</v>
      </c>
    </row>
    <row r="31" spans="1:7" x14ac:dyDescent="0.35">
      <c r="A31" s="1">
        <v>43467</v>
      </c>
      <c r="B31">
        <v>5.3730000000000002</v>
      </c>
      <c r="C31">
        <v>28.047000000000001</v>
      </c>
      <c r="D31">
        <v>33.42</v>
      </c>
      <c r="E31">
        <v>5.8979999999999997</v>
      </c>
      <c r="F31">
        <v>18.847000000000001</v>
      </c>
      <c r="G31">
        <v>58.165000000000006</v>
      </c>
    </row>
    <row r="32" spans="1:7" x14ac:dyDescent="0.35">
      <c r="A32" s="1">
        <v>43466</v>
      </c>
      <c r="B32">
        <v>0</v>
      </c>
      <c r="C32">
        <v>7.4530000000000003</v>
      </c>
      <c r="D32">
        <v>7.4530000000000003</v>
      </c>
      <c r="E32">
        <v>5.0739999999999998</v>
      </c>
      <c r="F32">
        <v>20.347000000000001</v>
      </c>
      <c r="G32">
        <v>32.874000000000002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E55042803E1F44A07032726BD463F2" ma:contentTypeVersion="10" ma:contentTypeDescription="Create a new document." ma:contentTypeScope="" ma:versionID="ee7037b42daa31764a8c7bf43f135b85">
  <xsd:schema xmlns:xsd="http://www.w3.org/2001/XMLSchema" xmlns:xs="http://www.w3.org/2001/XMLSchema" xmlns:p="http://schemas.microsoft.com/office/2006/metadata/properties" xmlns:ns2="631ab094-b658-40eb-b09a-e81eb4609a21" xmlns:ns3="39801251-e03a-4e20-805c-75b062d5d8c6" targetNamespace="http://schemas.microsoft.com/office/2006/metadata/properties" ma:root="true" ma:fieldsID="c084ee83122638ba4d531f4acaa32d86" ns2:_="" ns3:_="">
    <xsd:import namespace="631ab094-b658-40eb-b09a-e81eb4609a21"/>
    <xsd:import namespace="39801251-e03a-4e20-805c-75b062d5d8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ab094-b658-40eb-b09a-e81eb4609a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801251-e03a-4e20-805c-75b062d5d8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413DA5-8B0F-4879-8923-52332375FF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ab094-b658-40eb-b09a-e81eb4609a21"/>
    <ds:schemaRef ds:uri="39801251-e03a-4e20-805c-75b062d5d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A92036-B55F-4B38-A073-A882BE36018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2BE4DA9-8687-4F30-950B-A987B85163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1</vt:i4>
      </vt:variant>
    </vt:vector>
  </HeadingPairs>
  <TitlesOfParts>
    <vt:vector size="8" baseType="lpstr">
      <vt:lpstr>Table 1</vt:lpstr>
      <vt:lpstr>Table 2</vt:lpstr>
      <vt:lpstr>Figure 1 - data and chart</vt:lpstr>
      <vt:lpstr>Figure 2 - data and chart</vt:lpstr>
      <vt:lpstr>Figure 4 - data and chart</vt:lpstr>
      <vt:lpstr>Figure 5 - data</vt:lpstr>
      <vt:lpstr>Sheet1</vt:lpstr>
      <vt:lpstr>Figure 5 - chart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Parkinson, Ben</cp:lastModifiedBy>
  <dcterms:created xsi:type="dcterms:W3CDTF">2018-03-05T13:35:45Z</dcterms:created>
  <dcterms:modified xsi:type="dcterms:W3CDTF">2020-04-15T08:22:39Z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ContentTypeId">
    <vt:lpwstr>0x0101004BE55042803E1F44A07032726BD463F2</vt:lpwstr>
  </property>
</Properties>
</file>